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9"/>
  <workbookPr filterPrivacy="1" codeName="ThisWorkbook" defaultThemeVersion="166925"/>
  <xr:revisionPtr revIDLastSave="0" documentId="13_ncr:1_{B3BEBD05-00F7-2B45-8BCF-CCF19A8788DB}" xr6:coauthVersionLast="47" xr6:coauthVersionMax="47" xr10:uidLastSave="{00000000-0000-0000-0000-000000000000}"/>
  <bookViews>
    <workbookView xWindow="0" yWindow="760" windowWidth="29040" windowHeight="15840" tabRatio="788" xr2:uid="{945D941D-8D11-49B3-BEA7-05B7056E40DD}"/>
  </bookViews>
  <sheets>
    <sheet name="Contents" sheetId="2" r:id="rId1"/>
    <sheet name="Table 1-1" sheetId="3" r:id="rId2"/>
    <sheet name="Table 1-2" sheetId="5" r:id="rId3"/>
    <sheet name="Table 1-3 " sheetId="6" r:id="rId4"/>
    <sheet name="Table 1-4" sheetId="24" r:id="rId5"/>
    <sheet name="Table 1-4, Unadjusted" sheetId="30" r:id="rId6"/>
    <sheet name="Table 1-5" sheetId="21" r:id="rId7"/>
    <sheet name="Table 1-6" sheetId="23" r:id="rId8"/>
    <sheet name="Box Table 1-1" sheetId="28" r:id="rId9"/>
    <sheet name="Table 3-1" sheetId="26" r:id="rId10"/>
    <sheet name="Supplemental Table 1" sheetId="27" r:id="rId11"/>
    <sheet name="Supplemental Table 2" sheetId="31" r:id="rId12"/>
    <sheet name="Supplemental Table 3" sheetId="32" r:id="rId13"/>
  </sheets>
  <definedNames>
    <definedName name="BudgetYear">#REF!</definedName>
    <definedName name="CurrentYear">#REF!</definedName>
    <definedName name="FY">#REF!</definedName>
    <definedName name="FYCPIU">#REF!</definedName>
    <definedName name="GrowthRateYearRange_High">#REF!</definedName>
    <definedName name="GrowthRateYearRange_Low">#REF!</definedName>
    <definedName name="OFFBUD">#REF!</definedName>
    <definedName name="OutYear1">#REF!</definedName>
    <definedName name="OutYear2">#REF!</definedName>
    <definedName name="OutYear3">#REF!</definedName>
    <definedName name="OutYear4">#REF!</definedName>
    <definedName name="OutYear5">#REF!</definedName>
    <definedName name="OutYear6">#REF!</definedName>
    <definedName name="OutYear7">#REF!</definedName>
    <definedName name="OutYear8">#REF!</definedName>
    <definedName name="OutYear9">#REF!</definedName>
    <definedName name="_xlnm.Print_Area" localSheetId="4">'Table 1-4'!$A$1:$O$74</definedName>
    <definedName name="_xlnm.Print_Area" localSheetId="9">'Table 3-1'!$A$1:$N$83</definedName>
    <definedName name="Print_Area2">#REF!</definedName>
    <definedName name="print_area3">#REF!</definedName>
    <definedName name="_xlnm.Print_Titles">#N/A</definedName>
    <definedName name="PriorYear">#REF!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2" i="23" l="1"/>
  <c r="A32" i="23"/>
  <c r="B31" i="23" l="1"/>
  <c r="B10" i="23"/>
  <c r="B19" i="23"/>
  <c r="B30" i="23"/>
  <c r="B24" i="23"/>
  <c r="B15" i="23"/>
  <c r="B33" i="23" l="1"/>
  <c r="B28" i="23"/>
  <c r="B35" i="23" s="1"/>
  <c r="E7" i="21" l="1"/>
  <c r="D7" i="21"/>
</calcChain>
</file>

<file path=xl/sharedStrings.xml><?xml version="1.0" encoding="utf-8"?>
<sst xmlns="http://schemas.openxmlformats.org/spreadsheetml/2006/main" count="610" uniqueCount="265">
  <si>
    <t>Total</t>
  </si>
  <si>
    <t>Medicare</t>
  </si>
  <si>
    <t>Social Security</t>
  </si>
  <si>
    <t>Defense</t>
  </si>
  <si>
    <t>Revenues</t>
  </si>
  <si>
    <t>Individual income taxes</t>
  </si>
  <si>
    <t>Payroll taxes</t>
  </si>
  <si>
    <t>Corporate income taxes</t>
  </si>
  <si>
    <t>On-budget</t>
  </si>
  <si>
    <t>Outlays</t>
  </si>
  <si>
    <t>Mandatory</t>
  </si>
  <si>
    <t>Discretionary</t>
  </si>
  <si>
    <t>In billions of dollars</t>
  </si>
  <si>
    <t>As a percentage of GDP</t>
  </si>
  <si>
    <t>Subtotal</t>
  </si>
  <si>
    <t>Nondefense</t>
  </si>
  <si>
    <t>Contents</t>
  </si>
  <si>
    <t>Back to Table of Contents</t>
  </si>
  <si>
    <t>Net interest</t>
  </si>
  <si>
    <t>Offsetting receipts</t>
  </si>
  <si>
    <t>Actual, 
2023</t>
  </si>
  <si>
    <t>Actual, 2023</t>
  </si>
  <si>
    <t>Debt held by the public</t>
  </si>
  <si>
    <t>Addendum:</t>
  </si>
  <si>
    <t>Outlays adjusted for timing shifts</t>
  </si>
  <si>
    <t>Outlays, adjusted for timing shifts</t>
  </si>
  <si>
    <t>Billons of dollars</t>
  </si>
  <si>
    <t>Debt held by the public at the beginning of the year</t>
  </si>
  <si>
    <t>Changes in debt held by the public</t>
  </si>
  <si>
    <t>Debt minus financial assets</t>
  </si>
  <si>
    <t>Federal Reserve's holdings of debt held by the public</t>
  </si>
  <si>
    <t>Debt minus financial assets and the Federal Reserve's holdings</t>
  </si>
  <si>
    <t>Average interest rate on debt held by the public (percent)</t>
  </si>
  <si>
    <t>GDP</t>
  </si>
  <si>
    <t xml:space="preserve">Baseline deficit (-), unadjusted </t>
  </si>
  <si>
    <t>Adjustments to exclude the effects of timing shifts</t>
  </si>
  <si>
    <t>Resulting from the deficit</t>
  </si>
  <si>
    <t>Debt held by the public at the end of the year</t>
  </si>
  <si>
    <t>Off-budget</t>
  </si>
  <si>
    <t>Actual,
2023</t>
  </si>
  <si>
    <t>2025–
2029</t>
  </si>
  <si>
    <t>2025–
2034</t>
  </si>
  <si>
    <t>Annual Average</t>
  </si>
  <si>
    <t>Total Revenues</t>
  </si>
  <si>
    <t>Net Interest</t>
  </si>
  <si>
    <t>Total Outlays</t>
  </si>
  <si>
    <r>
      <t xml:space="preserve">This file presents data from the tables in CBO's June 2024 report </t>
    </r>
    <r>
      <rPr>
        <i/>
        <sz val="11"/>
        <rFont val="Arial"/>
        <family val="2"/>
      </rPr>
      <t>An Update to the Budget Outlook: 2024 to 2034</t>
    </r>
    <r>
      <rPr>
        <sz val="11"/>
        <rFont val="Arial"/>
        <family val="2"/>
      </rPr>
      <t xml:space="preserve"> and also provides supplemental data.</t>
    </r>
  </si>
  <si>
    <t>www.cbo.gov/publication/xxxx</t>
  </si>
  <si>
    <t>Other nonbase funding</t>
  </si>
  <si>
    <t>Nonbase funding</t>
  </si>
  <si>
    <t>Subtotal, nonbase funding</t>
  </si>
  <si>
    <t>Effect of section 101 caps</t>
  </si>
  <si>
    <t>n.a.</t>
  </si>
  <si>
    <t>Actual</t>
  </si>
  <si>
    <t>Percentage Change</t>
  </si>
  <si>
    <t>Debt held by the public at the end of the period</t>
  </si>
  <si>
    <t>Billions of dollars</t>
  </si>
  <si>
    <t>Actual,</t>
  </si>
  <si>
    <r>
      <t>2025</t>
    </r>
    <r>
      <rPr>
        <sz val="11"/>
        <rFont val="Calibri"/>
        <family val="2"/>
      </rPr>
      <t>‒</t>
    </r>
  </si>
  <si>
    <t>Old-Age and Survivors Insurance</t>
  </si>
  <si>
    <t>Disability Insurance</t>
  </si>
  <si>
    <t>Major health care programs</t>
  </si>
  <si>
    <t>Medicaid</t>
  </si>
  <si>
    <t>Premium tax credits and related spending</t>
  </si>
  <si>
    <t>Children's Health Insurance Program</t>
  </si>
  <si>
    <t>Income security programs</t>
  </si>
  <si>
    <t>Supplemental Nutrition Assistance Program</t>
  </si>
  <si>
    <t>Earned income, child, and other tax credits</t>
  </si>
  <si>
    <t>Supplemental Security Income</t>
  </si>
  <si>
    <t>Unemployment compensation</t>
  </si>
  <si>
    <t>Child nutrition</t>
  </si>
  <si>
    <t>Family support and foster care</t>
  </si>
  <si>
    <t>Federal civilian and military retirement</t>
  </si>
  <si>
    <t>Civilian</t>
  </si>
  <si>
    <t>Military</t>
  </si>
  <si>
    <t>Veterans' programs</t>
  </si>
  <si>
    <t>Income security</t>
  </si>
  <si>
    <t>Toxic exposures fund</t>
  </si>
  <si>
    <t>Other</t>
  </si>
  <si>
    <t>Other programs</t>
  </si>
  <si>
    <t>Higher education</t>
  </si>
  <si>
    <t xml:space="preserve">Agriculture </t>
  </si>
  <si>
    <t>Deposit Insurance</t>
  </si>
  <si>
    <t>MERHCF</t>
  </si>
  <si>
    <t>Fannie Mae and Freddie Mac</t>
  </si>
  <si>
    <t>Pension Benefit Guaranty Corporation</t>
  </si>
  <si>
    <t>Education Stabilization Fund</t>
  </si>
  <si>
    <t>Mandatory outlays, excluding the effects of offsetting receipts</t>
  </si>
  <si>
    <t>Federal share of federal employees' retirement</t>
  </si>
  <si>
    <t>Civil service retirement and other</t>
  </si>
  <si>
    <t>Military retirement</t>
  </si>
  <si>
    <t>Receipts related to natural resources</t>
  </si>
  <si>
    <t xml:space="preserve">          Total</t>
  </si>
  <si>
    <t>Mandatory outlays, including offsetting receipts</t>
  </si>
  <si>
    <t>Effects that timing shifts have on mandatory outlays in CBO's baseline projections</t>
  </si>
  <si>
    <t>Veterans' income security</t>
  </si>
  <si>
    <t>Veterans' other</t>
  </si>
  <si>
    <t xml:space="preserve">     Total </t>
  </si>
  <si>
    <t>Mandatory outlays in CBO's baseline projections</t>
  </si>
  <si>
    <t>Outlays, net of offsetting receipts</t>
  </si>
  <si>
    <t>Table 1-1. 
CBO’s Baseline Budget Projections, by Category</t>
  </si>
  <si>
    <t>Table 1-2. 
CBO’s Baseline Projections of Outlays and Deficits, Adjusted to Exclude Effects of Timing Shifts</t>
  </si>
  <si>
    <t>Table 1-3. 
CBO's Baseline Projections of Federal Debt</t>
  </si>
  <si>
    <t>Table 1-6.
Changes in Discretionary Budget Authority From 2024 to 2025</t>
  </si>
  <si>
    <t>Table 1-1. CBO's Baseline Budget Projections, by Category</t>
  </si>
  <si>
    <t>Table 1-2. CBO's Baseline Projections of Outlays and Deficits, Adjusted to Exclude the Effects of Timing Shifts</t>
  </si>
  <si>
    <t>Table 1-3. CBO's Baseline Projections of Federal Debt</t>
  </si>
  <si>
    <t>Table 1-6. Changes in Discretionary Budget Authority From 2024 to 2025</t>
  </si>
  <si>
    <t>Change</t>
  </si>
  <si>
    <t>*</t>
  </si>
  <si>
    <t>`</t>
  </si>
  <si>
    <t>Table 3-1.
Changes in CBO's Baseline Projections of the Deficit Since February 2024</t>
  </si>
  <si>
    <t>Changes in Outlays</t>
  </si>
  <si>
    <t xml:space="preserve">Discretionary </t>
  </si>
  <si>
    <t xml:space="preserve">Defense </t>
  </si>
  <si>
    <t xml:space="preserve">Base </t>
  </si>
  <si>
    <t>Nonbase</t>
  </si>
  <si>
    <t>Subtotal, defense</t>
  </si>
  <si>
    <t>Increase or decrease (-) in the deficit from technical changes</t>
  </si>
  <si>
    <t>Effect of interest rates and inflation</t>
  </si>
  <si>
    <t>Debt service</t>
  </si>
  <si>
    <t>Subtotal, net interest</t>
  </si>
  <si>
    <t>Subtotal, mandatory</t>
  </si>
  <si>
    <t xml:space="preserve">Subtotal, discretionary </t>
  </si>
  <si>
    <t>Subtotal, nondefense</t>
  </si>
  <si>
    <t>Premium tax credit and related spending</t>
  </si>
  <si>
    <t>Student loans</t>
  </si>
  <si>
    <t>Clean vehicle and energy-related tax credits</t>
  </si>
  <si>
    <t>Revisions to other credit programs</t>
  </si>
  <si>
    <t>Subtotal, discretionary</t>
  </si>
  <si>
    <t>Total increase or decrease (-) in the deficit</t>
  </si>
  <si>
    <t>Increase or decrease (-) in the primary deficit</t>
  </si>
  <si>
    <t>Increase or decrease (-) in the deficit from the change in net interest outlays</t>
  </si>
  <si>
    <t>Chapter 1: The Budget Outlook</t>
  </si>
  <si>
    <t>Chapter 3: Changes in CBO’s Baseline  Projections Since February 2024</t>
  </si>
  <si>
    <t>Table 3-1. Changes in CBO's Baseline Projections of the Deficit Since February 2024</t>
  </si>
  <si>
    <t>Outlays from BSCA and IIJA as specified</t>
  </si>
  <si>
    <t>Discretionary outlays in CBO's baseline</t>
  </si>
  <si>
    <t>Discretionary timing shifts in CBO's baseline</t>
  </si>
  <si>
    <t>Total outlays</t>
  </si>
  <si>
    <t>Other nonbase spending</t>
  </si>
  <si>
    <t>Emergency spending resulting in cap adjustments</t>
  </si>
  <si>
    <t>Emergency spending not subject to the caps</t>
  </si>
  <si>
    <t>Base spending</t>
  </si>
  <si>
    <t>Total budget authority</t>
  </si>
  <si>
    <t>Budget authority</t>
  </si>
  <si>
    <r>
      <t>2023</t>
    </r>
    <r>
      <rPr>
        <sz val="11"/>
        <rFont val="Calibri"/>
        <family val="2"/>
      </rPr>
      <t>‒</t>
    </r>
  </si>
  <si>
    <t>Supplemental Table 1. 
CBO's Baseline Projections of Discretionary Spending, Adjusted to Exclude Effects of Timing Shifts</t>
  </si>
  <si>
    <t>Supplemental Tables</t>
  </si>
  <si>
    <t>Supplemental Table 1. CBO's Baseline Projections of Discretionary Spending, Adjusted to Exclude Effects of Timing Shifts</t>
  </si>
  <si>
    <t>www.cbo.gov/publication/60039</t>
  </si>
  <si>
    <t>Resulting from other means of financing</t>
  </si>
  <si>
    <t>Federal financial assets</t>
  </si>
  <si>
    <t>Debt subject to limit</t>
  </si>
  <si>
    <t>Gross federal debt</t>
  </si>
  <si>
    <t>Total deficit (-)</t>
  </si>
  <si>
    <t>Primary deficit (-)</t>
  </si>
  <si>
    <t>Table 1-4.
CBO's Baseline Projections of Mandatory Outlays, Adjusted to Exclude the Effects of Timing Shifts</t>
  </si>
  <si>
    <t>Table 1-4. CBO's Baseline Projections of Mandatory Outlays, Adjusted to Exclude the Effects of Timing Shifts</t>
  </si>
  <si>
    <t>Table 1-5. 
Key Projections in CBO's Baseline</t>
  </si>
  <si>
    <t>Table 1-5. Key Projections in CBO's Baseline</t>
  </si>
  <si>
    <t>Enacted, 2024</t>
  </si>
  <si>
    <t>Projected, 2025</t>
  </si>
  <si>
    <t>Base funding</t>
  </si>
  <si>
    <t>Emergency funding not subject to the caps</t>
  </si>
  <si>
    <t>Emergency funding resulting in cap adjustments</t>
  </si>
  <si>
    <t>Section 101 caps</t>
  </si>
  <si>
    <t>Section 102 caps</t>
  </si>
  <si>
    <t>Total decrease (-) in the deficit</t>
  </si>
  <si>
    <t>Net interest on federal debt</t>
  </si>
  <si>
    <t>Mandatory spending </t>
  </si>
  <si>
    <t>Increase or decrease (-) in outlays</t>
  </si>
  <si>
    <t>Increase in revenues </t>
  </si>
  <si>
    <t>2024–
2028</t>
  </si>
  <si>
    <t>2024–
2034</t>
  </si>
  <si>
    <t>Box Table 1-1. 
Estimated Increases in Revenues and Outlays from the Immigration Surge, by Fiscal Year</t>
  </si>
  <si>
    <t>Box 1-1 Table. Estimated Increases in Revenues and Outlays from the Immigration Surge, by Fiscal Year</t>
  </si>
  <si>
    <t>Deficit(-)</t>
  </si>
  <si>
    <t>Contribution to the deficit (-)</t>
  </si>
  <si>
    <t>Percentage of gross domestic product</t>
  </si>
  <si>
    <t>Gross domestic product at the end of the period (trillions of dollars)</t>
  </si>
  <si>
    <t>Deficit in CBO's February 2024 baseline</t>
  </si>
  <si>
    <t>Changes in revenues</t>
  </si>
  <si>
    <t>Changes in outlays</t>
  </si>
  <si>
    <t xml:space="preserve">Nondefense </t>
  </si>
  <si>
    <t>Federal Reserve remittances</t>
  </si>
  <si>
    <t>Total change in outlays</t>
  </si>
  <si>
    <t>Total change in revenues</t>
  </si>
  <si>
    <t>Legislative changes</t>
  </si>
  <si>
    <t>Economic changes</t>
  </si>
  <si>
    <t>Technical changes</t>
  </si>
  <si>
    <t>Customs duties</t>
  </si>
  <si>
    <t xml:space="preserve">Mandatory </t>
  </si>
  <si>
    <t>Deposit insurance</t>
  </si>
  <si>
    <t>Coronavirus refundable tax credits</t>
  </si>
  <si>
    <t>All changes</t>
  </si>
  <si>
    <t>Deficit in CBO's June 2024 baseline</t>
  </si>
  <si>
    <r>
      <t>2025</t>
    </r>
    <r>
      <rPr>
        <b/>
        <sz val="11"/>
        <rFont val="Calibri"/>
        <family val="2"/>
      </rPr>
      <t>‒</t>
    </r>
  </si>
  <si>
    <t>BSCA = Bipartisan Safer Communities Act; IIJA = Infrastructure Investment and Jobs Act; n.a. = not applicable.</t>
  </si>
  <si>
    <t>For additional notes to this table, see the image in the previous sheet.</t>
  </si>
  <si>
    <t>a. When October 1 (the first day of the fiscal year) falls on a weekend, certain payments that would have ordinarily been made on that day are instead made at the end of September and are this 
shifted into the previous fiscal year. Outlays have not been adjusted to remove the effects of those timing shifts.</t>
  </si>
  <si>
    <r>
      <t>Fannie Mae and Freddie Mac</t>
    </r>
    <r>
      <rPr>
        <vertAlign val="superscript"/>
        <sz val="11"/>
        <rFont val="Arial"/>
        <family val="2"/>
      </rPr>
      <t>j</t>
    </r>
  </si>
  <si>
    <r>
      <t>Other</t>
    </r>
    <r>
      <rPr>
        <vertAlign val="superscript"/>
        <sz val="11"/>
        <rFont val="Arial"/>
        <family val="2"/>
      </rPr>
      <t>a,i</t>
    </r>
  </si>
  <si>
    <r>
      <t>Toxic exposures fund</t>
    </r>
    <r>
      <rPr>
        <vertAlign val="superscript"/>
        <sz val="11"/>
        <rFont val="Arial"/>
        <family val="2"/>
      </rPr>
      <t>h</t>
    </r>
  </si>
  <si>
    <r>
      <t>Income security</t>
    </r>
    <r>
      <rPr>
        <vertAlign val="superscript"/>
        <sz val="11"/>
        <rFont val="Arial"/>
        <family val="2"/>
      </rPr>
      <t>a,g</t>
    </r>
  </si>
  <si>
    <r>
      <t>Military</t>
    </r>
    <r>
      <rPr>
        <vertAlign val="superscript"/>
        <sz val="11"/>
        <rFont val="Arial"/>
        <family val="2"/>
      </rPr>
      <t>a</t>
    </r>
  </si>
  <si>
    <r>
      <t>Civilian</t>
    </r>
    <r>
      <rPr>
        <vertAlign val="superscript"/>
        <sz val="11"/>
        <rFont val="Arial"/>
        <family val="2"/>
      </rPr>
      <t>f</t>
    </r>
  </si>
  <si>
    <r>
      <t>Family support and foster care</t>
    </r>
    <r>
      <rPr>
        <vertAlign val="superscript"/>
        <sz val="11"/>
        <rFont val="Arial"/>
        <family val="2"/>
      </rPr>
      <t>e</t>
    </r>
  </si>
  <si>
    <r>
      <t>Supplemental Security Income</t>
    </r>
    <r>
      <rPr>
        <vertAlign val="superscript"/>
        <sz val="11"/>
        <rFont val="Arial"/>
        <family val="2"/>
      </rPr>
      <t>a</t>
    </r>
  </si>
  <si>
    <r>
      <t>Earned income, child, and other tax credits</t>
    </r>
    <r>
      <rPr>
        <vertAlign val="superscript"/>
        <sz val="11"/>
        <rFont val="Arial"/>
        <family val="2"/>
      </rPr>
      <t>d</t>
    </r>
  </si>
  <si>
    <r>
      <t>Premium tax credits and related spending</t>
    </r>
    <r>
      <rPr>
        <vertAlign val="superscript"/>
        <sz val="11"/>
        <rFont val="Arial"/>
        <family val="2"/>
      </rPr>
      <t>c</t>
    </r>
  </si>
  <si>
    <r>
      <t>Medicare</t>
    </r>
    <r>
      <rPr>
        <vertAlign val="superscript"/>
        <sz val="11"/>
        <rFont val="Arial"/>
        <family val="2"/>
      </rPr>
      <t>a,b</t>
    </r>
  </si>
  <si>
    <r>
      <t xml:space="preserve">This file presents supplemental data to CBO’s June 2024 report </t>
    </r>
    <r>
      <rPr>
        <i/>
        <sz val="11"/>
        <rFont val="Arial"/>
        <family val="2"/>
      </rPr>
      <t>An Update to the Budget and Economic Outlook: 2024 to 2034.</t>
    </r>
  </si>
  <si>
    <t>Table 1-4, Unadjusted.
CBO's Baseline Projections of Mandatory Outlays</t>
  </si>
  <si>
    <t>Table 1-4, Unadjusted. CBO's Baseline Projections of Mandatory Outlays</t>
  </si>
  <si>
    <t>COLA = cost-of-living adjustment.</t>
  </si>
  <si>
    <t>Natural resources</t>
  </si>
  <si>
    <t>National Flood Insurance</t>
  </si>
  <si>
    <t>Air transportation programs controlled by obligation limitations</t>
  </si>
  <si>
    <t>Ground transportation programs controlled by obligation limitations</t>
  </si>
  <si>
    <t>Student aid administration (account maintenance fees)</t>
  </si>
  <si>
    <t>Budget Authority</t>
  </si>
  <si>
    <t>Compact of Free Association</t>
  </si>
  <si>
    <t>Promoting Safe and Stable Families</t>
  </si>
  <si>
    <t>Ground transportation programs not subject to annual obligation limitations</t>
  </si>
  <si>
    <t>Child Care Entitlements to States</t>
  </si>
  <si>
    <t xml:space="preserve">Rehabilitation services </t>
  </si>
  <si>
    <t>Commodity Credit Corporation</t>
  </si>
  <si>
    <t>Temporary Assistance for Needy Families</t>
  </si>
  <si>
    <t>Veterans' compensation COLAs</t>
  </si>
  <si>
    <t>2024‒
2034</t>
  </si>
  <si>
    <t>2024‒
2029</t>
  </si>
  <si>
    <t>Supplemental Table 2.
Costs for Mandatory Programs That Continue Beyond Their Current Expiration Date in CBO's Baseline</t>
  </si>
  <si>
    <t>Supplemental Table 2. Costs for Mandatory Programs That Continue Beyond Their Current Expiration Date in CBO's Baseline</t>
  </si>
  <si>
    <t>f. In the cost estimate for H.R. 6363, the budget committees directed CBO to assume certain spending would be fully offset by collections not reflected in the baseline.</t>
  </si>
  <si>
    <t>e. The 21st Century Cures Act and the Consolidated Appropriations Act, 2023 specify that certain discretionary funding be excluded from CBO's cost estimates. That spending is ultimately reflected in the baseline.</t>
  </si>
  <si>
    <t>d. Budget authority for some discretionary accounts is estimated. For example, the total amount of fees collected by the Transportation Security Administration (TSA) is not specified in appropriation acts because that amount is generally determined by the total number of air passengers. Current law requires those collections to be credited against appropriations made to the TSA.</t>
  </si>
  <si>
    <t>c. When appropriation acts make changes to mandatory programs, those changes are scored as discretionary costs or savings pursuant to Scorekeeping Guideline 3. When those changes are reflected in CBO's baseline, they appear as mandatory spending.</t>
  </si>
  <si>
    <t>b. The Fiscal Responsibility Act (FRA; P.L. 118-5) established limits on discretionary budget authority. P.L. 118-22, the continuing resolution in effect when CBO completed its analysis, provided funding at annualized levels in excess of those limits. CBO's baseline includes plugs on funding to bring projected funding in compliance with those limits.</t>
  </si>
  <si>
    <t>a. Base funding is funding that is not designated as for emergencies, disaster relief, certain program integrity activities, certain fire suppression operations, and certain funding that is not scored.</t>
  </si>
  <si>
    <t>CHIMPs = Changes to Mandatory Programs; FRA = Fiscal Responsibility Act.</t>
  </si>
  <si>
    <t>Source:  Congressional Budget Office.</t>
  </si>
  <si>
    <r>
      <t>CHIMPs</t>
    </r>
    <r>
      <rPr>
        <vertAlign val="superscript"/>
        <sz val="11"/>
        <rFont val="Arial"/>
        <family val="2"/>
      </rPr>
      <t>c</t>
    </r>
  </si>
  <si>
    <t>Differences</t>
  </si>
  <si>
    <r>
      <t>Base</t>
    </r>
    <r>
      <rPr>
        <b/>
        <vertAlign val="superscript"/>
        <sz val="11"/>
        <rFont val="Arial"/>
        <family val="2"/>
      </rPr>
      <t>a</t>
    </r>
  </si>
  <si>
    <t>Total Funding, 2024</t>
  </si>
  <si>
    <t>Defense Funding</t>
  </si>
  <si>
    <t>Nondefense Funding</t>
  </si>
  <si>
    <t>Supplemental Table 3. 
Sources of Differences between CBO's Score of Discretionary Funding provided by Appropriation Bills and Discretionary Funding in the Baseline</t>
  </si>
  <si>
    <t>Supplemental Table 3. Sources of Differences between CBO's Score of Discretionary Funding provided by Appropriation Bills and Discretionary Funding in the Baseline</t>
  </si>
  <si>
    <t>Scored funding (House)</t>
  </si>
  <si>
    <r>
      <t>FRA plugs</t>
    </r>
    <r>
      <rPr>
        <vertAlign val="superscript"/>
        <sz val="11"/>
        <rFont val="Arial"/>
        <family val="2"/>
      </rPr>
      <t>b</t>
    </r>
  </si>
  <si>
    <r>
      <t>Changes to estimated accounts</t>
    </r>
    <r>
      <rPr>
        <vertAlign val="superscript"/>
        <sz val="11"/>
        <rFont val="Arial"/>
        <family val="2"/>
      </rPr>
      <t>d</t>
    </r>
  </si>
  <si>
    <r>
      <t>Certain funding excluded from estimate</t>
    </r>
    <r>
      <rPr>
        <vertAlign val="superscript"/>
        <sz val="11"/>
        <rFont val="Arial"/>
        <family val="2"/>
      </rPr>
      <t>e</t>
    </r>
  </si>
  <si>
    <r>
      <t>Directed scoring</t>
    </r>
    <r>
      <rPr>
        <vertAlign val="superscript"/>
        <sz val="11"/>
        <rFont val="Arial"/>
        <family val="2"/>
      </rPr>
      <t>f</t>
    </r>
  </si>
  <si>
    <t>Rounding differences</t>
  </si>
  <si>
    <t>Funding in baseline</t>
  </si>
  <si>
    <r>
      <t xml:space="preserve">This file presents data from the tables in CBO’s June 2024 report </t>
    </r>
    <r>
      <rPr>
        <i/>
        <sz val="11"/>
        <rFont val="Arial"/>
        <family val="2"/>
      </rPr>
      <t>An Update to the Budget and Economic Outlook: 2024 to 2034</t>
    </r>
    <r>
      <rPr>
        <sz val="11"/>
        <rFont val="Arial"/>
        <family val="2"/>
      </rPr>
      <t xml:space="preserve"> and also provides supplemental data.</t>
    </r>
  </si>
  <si>
    <r>
      <t xml:space="preserve">This file presents data from the tables in CBO's June 2024 report </t>
    </r>
    <r>
      <rPr>
        <i/>
        <sz val="11"/>
        <rFont val="Arial"/>
        <family val="2"/>
      </rPr>
      <t>An Update to the Budget and Economic Outlook: 2024 to 2034</t>
    </r>
    <r>
      <rPr>
        <sz val="11"/>
        <rFont val="Arial"/>
        <family val="2"/>
      </rPr>
      <t xml:space="preserve"> and also provides supplemental data.</t>
    </r>
  </si>
  <si>
    <r>
      <t>This file presents data from the tables in CBO’s June 2024 report</t>
    </r>
    <r>
      <rPr>
        <i/>
        <sz val="11"/>
        <rFont val="Arial"/>
        <family val="2"/>
      </rPr>
      <t xml:space="preserve"> An Update to the Budget and Economic Outlook: 2024 to 2034</t>
    </r>
    <r>
      <rPr>
        <sz val="11"/>
        <rFont val="Arial"/>
        <family val="2"/>
      </rPr>
      <t xml:space="preserve"> and also provides supplemental data.</t>
    </r>
  </si>
  <si>
    <t>Total deficit (-), adjusted for timing shifts</t>
  </si>
  <si>
    <t>Primary deficit (-), adjusted for timing shifts</t>
  </si>
  <si>
    <t>Increase or decrease (-) in the deficit from legislative changes</t>
  </si>
  <si>
    <t>Increase or decrease (-) in the deficit from economic changes</t>
  </si>
  <si>
    <t>On June 28, 2024, CBO reposted this data file with revised language in Table 3-1 for the categories of net interest under technical changes.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</si>
</sst>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4" formatCode="_(&quot;$&quot;* #,##0.00_);_(&quot;$&quot;* \(#,##0.00\);_(&quot;$&quot;* &quot;-&quot;??_);_(@_)"/>
    <numFmt numFmtId="43" formatCode="_(* #,##0.00_);_(* \(#,##0.00\);_(* &quot;-&quot;??_);_(@_)"/>
    <numFmt numFmtId="164" formatCode="#,##0.000"/>
    <numFmt numFmtId="165" formatCode="0.0"/>
    <numFmt numFmtId="166" formatCode="#,##0.0"/>
    <numFmt numFmtId="167" formatCode="0.0%"/>
    <numFmt numFmtId="168" formatCode="0.000"/>
  </numFmts>
  <fonts count="67">
    <font>
      <sz val="12"/>
      <name val="Arial"/>
    </font>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0"/>
      <name val="Arial"/>
      <family val="2"/>
    </font>
    <font>
      <b/>
      <sz val="11"/>
      <name val="Arial"/>
      <family val="2"/>
    </font>
    <font>
      <sz val="11"/>
      <name val="Arial"/>
      <family val="2"/>
    </font>
    <font>
      <sz val="12"/>
      <name val="Arial"/>
      <family val="2"/>
    </font>
    <font>
      <u/>
      <sz val="11"/>
      <name val="Arial"/>
      <family val="2"/>
    </font>
    <font>
      <i/>
      <sz val="11"/>
      <name val="Arial"/>
      <family val="2"/>
    </font>
    <font>
      <sz val="10"/>
      <name val="Bell Centennial Address"/>
      <family val="2"/>
    </font>
    <font>
      <sz val="9"/>
      <name val="Arial"/>
      <family val="2"/>
    </font>
    <font>
      <sz val="12"/>
      <color theme="1"/>
      <name val="Calibri"/>
      <family val="2"/>
      <scheme val="minor"/>
    </font>
    <font>
      <b/>
      <vertAlign val="superscript"/>
      <sz val="11"/>
      <name val="Arial"/>
      <family val="2"/>
    </font>
    <font>
      <sz val="11"/>
      <color theme="1"/>
      <name val="Arial"/>
      <family val="2"/>
    </font>
    <font>
      <sz val="12"/>
      <name val="Arial"/>
      <family val="2"/>
    </font>
    <font>
      <u/>
      <sz val="12"/>
      <color theme="10"/>
      <name val="Arial"/>
      <family val="2"/>
    </font>
    <font>
      <sz val="11"/>
      <color theme="3"/>
      <name val="Arial"/>
      <family val="2"/>
    </font>
    <font>
      <sz val="10"/>
      <name val="Arial"/>
      <family val="2"/>
    </font>
    <font>
      <sz val="10"/>
      <color theme="1"/>
      <name val="Arial"/>
      <family val="2"/>
    </font>
    <font>
      <u/>
      <sz val="10"/>
      <color theme="10"/>
      <name val="Arial"/>
      <family val="2"/>
    </font>
    <font>
      <u/>
      <sz val="11"/>
      <color theme="10"/>
      <name val="Calibri"/>
      <family val="2"/>
    </font>
    <font>
      <u/>
      <sz val="12"/>
      <color theme="10"/>
      <name val="Arial"/>
      <family val="2"/>
    </font>
    <font>
      <u/>
      <sz val="10"/>
      <color indexed="12"/>
      <name val="Arial"/>
      <family val="2"/>
    </font>
    <font>
      <sz val="10"/>
      <color theme="0"/>
      <name val="Arial"/>
      <family val="2"/>
    </font>
    <font>
      <sz val="10"/>
      <color rgb="FF9C0006"/>
      <name val="Arial"/>
      <family val="2"/>
    </font>
    <font>
      <b/>
      <sz val="10"/>
      <color rgb="FFFA7D00"/>
      <name val="Arial"/>
      <family val="2"/>
    </font>
    <font>
      <b/>
      <sz val="10"/>
      <color theme="0"/>
      <name val="Arial"/>
      <family val="2"/>
    </font>
    <font>
      <sz val="11"/>
      <color indexed="8"/>
      <name val="Calibri"/>
      <family val="2"/>
    </font>
    <font>
      <i/>
      <sz val="10"/>
      <color rgb="FF7F7F7F"/>
      <name val="Arial"/>
      <family val="2"/>
    </font>
    <font>
      <sz val="10"/>
      <color rgb="FF006100"/>
      <name val="Arial"/>
      <family val="2"/>
    </font>
    <font>
      <b/>
      <sz val="15"/>
      <color theme="3"/>
      <name val="Arial"/>
      <family val="2"/>
    </font>
    <font>
      <b/>
      <sz val="13"/>
      <color theme="3"/>
      <name val="Arial"/>
      <family val="2"/>
    </font>
    <font>
      <b/>
      <sz val="11"/>
      <color theme="3"/>
      <name val="Arial"/>
      <family val="2"/>
    </font>
    <font>
      <sz val="10"/>
      <color rgb="FF3F3F76"/>
      <name val="Arial"/>
      <family val="2"/>
    </font>
    <font>
      <sz val="10"/>
      <color rgb="FFFA7D00"/>
      <name val="Arial"/>
      <family val="2"/>
    </font>
    <font>
      <sz val="10"/>
      <color rgb="FF9C6500"/>
      <name val="Arial"/>
      <family val="2"/>
    </font>
    <font>
      <sz val="12"/>
      <name val="Times New Roman"/>
      <family val="1"/>
    </font>
    <font>
      <sz val="10"/>
      <name val="MS Sans Serif"/>
      <family val="2"/>
    </font>
    <font>
      <b/>
      <sz val="10"/>
      <color rgb="FF3F3F3F"/>
      <name val="Arial"/>
      <family val="2"/>
    </font>
    <font>
      <b/>
      <sz val="10"/>
      <color theme="1"/>
      <name val="Arial"/>
      <family val="2"/>
    </font>
    <font>
      <sz val="10"/>
      <color rgb="FFFF0000"/>
      <name val="Arial"/>
      <family val="2"/>
    </font>
    <font>
      <u/>
      <sz val="11"/>
      <color theme="10"/>
      <name val="Calibri"/>
      <family val="2"/>
      <scheme val="minor"/>
    </font>
    <font>
      <sz val="12"/>
      <name val="Courier"/>
      <family val="3"/>
    </font>
    <font>
      <sz val="10"/>
      <color indexed="8"/>
      <name val="Arial"/>
      <family val="2"/>
    </font>
    <font>
      <i/>
      <sz val="12"/>
      <name val="Arial"/>
      <family val="2"/>
    </font>
    <font>
      <sz val="12"/>
      <color theme="10"/>
      <name val="Arial"/>
      <family val="2"/>
    </font>
    <font>
      <b/>
      <sz val="12"/>
      <name val="Arial"/>
      <family val="2"/>
    </font>
    <font>
      <sz val="12"/>
      <name val="Arial"/>
      <family val="2"/>
    </font>
    <font>
      <sz val="11"/>
      <color rgb="FFFF0000"/>
      <name val="Arial"/>
      <family val="2"/>
    </font>
    <font>
      <vertAlign val="superscript"/>
      <sz val="11"/>
      <name val="Arial"/>
      <family val="2"/>
    </font>
    <font>
      <sz val="11"/>
      <color rgb="FF000000"/>
      <name val="Calibri"/>
      <family val="2"/>
    </font>
    <font>
      <sz val="8"/>
      <name val="Arial"/>
      <family val="2"/>
    </font>
    <font>
      <sz val="11"/>
      <name val="Calibri"/>
      <family val="2"/>
    </font>
    <font>
      <b/>
      <sz val="12"/>
      <color theme="1"/>
      <name val="Calibri"/>
      <family val="2"/>
      <scheme val="minor"/>
    </font>
    <font>
      <sz val="12"/>
      <color theme="3"/>
      <name val="Arial"/>
      <family val="2"/>
    </font>
    <font>
      <i/>
      <sz val="11"/>
      <color theme="3"/>
      <name val="Arial"/>
      <family val="2"/>
    </font>
    <font>
      <b/>
      <sz val="11"/>
      <color theme="1"/>
      <name val="Arial"/>
      <family val="2"/>
    </font>
    <font>
      <b/>
      <sz val="11"/>
      <name val="Calibri"/>
      <family val="2"/>
    </font>
    <font>
      <u/>
      <sz val="11"/>
      <color theme="1"/>
      <name val="Arial"/>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7">
    <border>
      <left/>
      <right/>
      <top/>
      <bottom/>
      <diagonal/>
    </border>
    <border>
      <left/>
      <right/>
      <top/>
      <bottom style="thin">
        <color auto="1"/>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indexed="64"/>
      </top>
      <bottom/>
      <diagonal/>
    </border>
    <border>
      <left/>
      <right/>
      <top style="thin">
        <color indexed="8"/>
      </top>
      <bottom/>
      <diagonal/>
    </border>
    <border>
      <left/>
      <right/>
      <top style="thin">
        <color auto="1"/>
      </top>
      <bottom/>
      <diagonal/>
    </border>
    <border>
      <left/>
      <right/>
      <top style="thin">
        <color auto="1"/>
      </top>
      <bottom style="thin">
        <color auto="1"/>
      </bottom>
      <diagonal/>
    </border>
    <border>
      <left/>
      <right/>
      <top style="thin">
        <color auto="1"/>
      </top>
      <bottom style="thin">
        <color auto="1"/>
      </bottom>
      <diagonal/>
    </border>
    <border>
      <left/>
      <right/>
      <top style="thin">
        <color indexed="64"/>
      </top>
      <bottom style="thin">
        <color indexed="64"/>
      </bottom>
      <diagonal/>
    </border>
  </borders>
  <cellStyleXfs count="3081">
    <xf numFmtId="0" fontId="0" fillId="0" borderId="0"/>
    <xf numFmtId="0" fontId="11" fillId="0" borderId="0"/>
    <xf numFmtId="0" fontId="14" fillId="0" borderId="0"/>
    <xf numFmtId="0" fontId="10" fillId="0" borderId="0"/>
    <xf numFmtId="0" fontId="14" fillId="0" borderId="0"/>
    <xf numFmtId="9" fontId="14" fillId="0" borderId="0" applyFont="0" applyFill="0" applyBorder="0" applyAlignment="0" applyProtection="0"/>
    <xf numFmtId="43" fontId="10" fillId="0" borderId="0" applyFont="0" applyFill="0" applyBorder="0" applyAlignment="0" applyProtection="0"/>
    <xf numFmtId="0" fontId="10" fillId="0" borderId="0"/>
    <xf numFmtId="0" fontId="10" fillId="0" borderId="0"/>
    <xf numFmtId="0" fontId="11" fillId="0" borderId="0"/>
    <xf numFmtId="0" fontId="19" fillId="0" borderId="0"/>
    <xf numFmtId="0" fontId="11" fillId="0" borderId="0"/>
    <xf numFmtId="0" fontId="14" fillId="0" borderId="0"/>
    <xf numFmtId="0" fontId="10" fillId="0" borderId="0"/>
    <xf numFmtId="0" fontId="23" fillId="0" borderId="0" applyNumberFormat="0" applyFill="0" applyBorder="0" applyAlignment="0" applyProtection="0"/>
    <xf numFmtId="0" fontId="9" fillId="0" borderId="0"/>
    <xf numFmtId="0" fontId="9" fillId="0" borderId="0"/>
    <xf numFmtId="43" fontId="9" fillId="0" borderId="0" applyFont="0" applyFill="0" applyBorder="0" applyAlignment="0" applyProtection="0"/>
    <xf numFmtId="0" fontId="9" fillId="0" borderId="0"/>
    <xf numFmtId="0" fontId="22" fillId="0" borderId="0"/>
    <xf numFmtId="0" fontId="24" fillId="0" borderId="0" applyNumberFormat="0" applyFill="0" applyBorder="0" applyAlignment="0" applyProtection="0"/>
    <xf numFmtId="0" fontId="9" fillId="0" borderId="0"/>
    <xf numFmtId="0" fontId="9" fillId="0" borderId="0"/>
    <xf numFmtId="43" fontId="14" fillId="0" borderId="0" applyFont="0" applyFill="0" applyBorder="0" applyAlignment="0" applyProtection="0"/>
    <xf numFmtId="0" fontId="9" fillId="0" borderId="0"/>
    <xf numFmtId="43" fontId="9" fillId="0" borderId="0" applyFont="0" applyFill="0" applyBorder="0" applyAlignment="0" applyProtection="0"/>
    <xf numFmtId="0" fontId="24" fillId="0" borderId="0" applyNumberFormat="0" applyFill="0" applyBorder="0" applyAlignment="0" applyProtection="0"/>
    <xf numFmtId="0" fontId="14" fillId="0" borderId="0"/>
    <xf numFmtId="0" fontId="24" fillId="0" borderId="0">
      <alignment vertical="top"/>
      <protection locked="0"/>
    </xf>
    <xf numFmtId="0" fontId="24" fillId="0" borderId="0"/>
    <xf numFmtId="0" fontId="25" fillId="0" borderId="0"/>
    <xf numFmtId="0" fontId="24" fillId="0" borderId="0" applyNumberFormat="0" applyFill="0" applyBorder="0" applyAlignment="0" applyProtection="0">
      <alignment vertical="top"/>
      <protection locked="0"/>
    </xf>
    <xf numFmtId="0" fontId="11" fillId="0" borderId="0"/>
    <xf numFmtId="0" fontId="11" fillId="0" borderId="0"/>
    <xf numFmtId="0" fontId="9" fillId="0" borderId="0"/>
    <xf numFmtId="0" fontId="14" fillId="0" borderId="0"/>
    <xf numFmtId="43" fontId="11" fillId="0" borderId="0" applyFont="0" applyFill="0" applyBorder="0" applyAlignment="0" applyProtection="0"/>
    <xf numFmtId="0" fontId="19" fillId="0" borderId="0"/>
    <xf numFmtId="0" fontId="11" fillId="0" borderId="0"/>
    <xf numFmtId="9" fontId="11" fillId="0" borderId="0" applyFont="0" applyFill="0" applyBorder="0" applyAlignment="0" applyProtection="0"/>
    <xf numFmtId="0" fontId="14" fillId="0" borderId="0"/>
    <xf numFmtId="43" fontId="11" fillId="0" borderId="0" applyFont="0" applyFill="0" applyBorder="0" applyAlignment="0" applyProtection="0"/>
    <xf numFmtId="43" fontId="11" fillId="0" borderId="0" applyFont="0" applyFill="0" applyBorder="0" applyAlignment="0" applyProtection="0"/>
    <xf numFmtId="0" fontId="28" fillId="0" borderId="0" applyNumberFormat="0" applyFill="0" applyBorder="0" applyAlignment="0" applyProtection="0">
      <alignment vertical="top"/>
      <protection locked="0"/>
    </xf>
    <xf numFmtId="0" fontId="11" fillId="0" borderId="0"/>
    <xf numFmtId="0" fontId="29" fillId="0" borderId="0" applyNumberFormat="0" applyFill="0" applyBorder="0" applyAlignment="0" applyProtection="0"/>
    <xf numFmtId="9" fontId="9" fillId="0" borderId="0" applyFont="0" applyFill="0" applyBorder="0" applyAlignment="0" applyProtection="0"/>
    <xf numFmtId="0" fontId="11" fillId="0" borderId="0"/>
    <xf numFmtId="0" fontId="9" fillId="0" borderId="0"/>
    <xf numFmtId="0" fontId="14" fillId="0" borderId="0"/>
    <xf numFmtId="0" fontId="30" fillId="0" borderId="0" applyNumberFormat="0" applyFill="0" applyBorder="0" applyAlignment="0" applyProtection="0">
      <alignment vertical="top"/>
      <protection locked="0"/>
    </xf>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0" fontId="9" fillId="0" borderId="0"/>
    <xf numFmtId="0" fontId="9" fillId="0" borderId="0"/>
    <xf numFmtId="0" fontId="11"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0" fontId="11" fillId="0" borderId="0"/>
    <xf numFmtId="0" fontId="11"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21" fillId="0" borderId="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0" fontId="26" fillId="10" borderId="0" applyNumberFormat="0" applyBorder="0" applyAlignment="0" applyProtection="0"/>
    <xf numFmtId="0" fontId="26" fillId="14" borderId="0" applyNumberFormat="0" applyBorder="0" applyAlignment="0" applyProtection="0"/>
    <xf numFmtId="0" fontId="26" fillId="18" borderId="0" applyNumberFormat="0" applyBorder="0" applyAlignment="0" applyProtection="0"/>
    <xf numFmtId="0" fontId="26" fillId="22" borderId="0" applyNumberFormat="0" applyBorder="0" applyAlignment="0" applyProtection="0"/>
    <xf numFmtId="0" fontId="26" fillId="26" borderId="0" applyNumberFormat="0" applyBorder="0" applyAlignment="0" applyProtection="0"/>
    <xf numFmtId="0" fontId="26" fillId="30" borderId="0" applyNumberFormat="0" applyBorder="0" applyAlignment="0" applyProtection="0"/>
    <xf numFmtId="0" fontId="26" fillId="11" borderId="0" applyNumberFormat="0" applyBorder="0" applyAlignment="0" applyProtection="0"/>
    <xf numFmtId="0" fontId="26" fillId="15" borderId="0" applyNumberFormat="0" applyBorder="0" applyAlignment="0" applyProtection="0"/>
    <xf numFmtId="0" fontId="26" fillId="19" borderId="0" applyNumberFormat="0" applyBorder="0" applyAlignment="0" applyProtection="0"/>
    <xf numFmtId="0" fontId="26" fillId="23" borderId="0" applyNumberFormat="0" applyBorder="0" applyAlignment="0" applyProtection="0"/>
    <xf numFmtId="0" fontId="26" fillId="27" borderId="0" applyNumberFormat="0" applyBorder="0" applyAlignment="0" applyProtection="0"/>
    <xf numFmtId="0" fontId="26" fillId="31" borderId="0" applyNumberFormat="0" applyBorder="0" applyAlignment="0" applyProtection="0"/>
    <xf numFmtId="0" fontId="31" fillId="12" borderId="0" applyNumberFormat="0" applyBorder="0" applyAlignment="0" applyProtection="0"/>
    <xf numFmtId="0" fontId="31" fillId="16" borderId="0" applyNumberFormat="0" applyBorder="0" applyAlignment="0" applyProtection="0"/>
    <xf numFmtId="0" fontId="31" fillId="20" borderId="0" applyNumberFormat="0" applyBorder="0" applyAlignment="0" applyProtection="0"/>
    <xf numFmtId="0" fontId="31" fillId="24" borderId="0" applyNumberFormat="0" applyBorder="0" applyAlignment="0" applyProtection="0"/>
    <xf numFmtId="0" fontId="31" fillId="28" borderId="0" applyNumberFormat="0" applyBorder="0" applyAlignment="0" applyProtection="0"/>
    <xf numFmtId="0" fontId="31" fillId="32" borderId="0" applyNumberFormat="0" applyBorder="0" applyAlignment="0" applyProtection="0"/>
    <xf numFmtId="0" fontId="31" fillId="9" borderId="0" applyNumberFormat="0" applyBorder="0" applyAlignment="0" applyProtection="0"/>
    <xf numFmtId="0" fontId="31" fillId="13" borderId="0" applyNumberFormat="0" applyBorder="0" applyAlignment="0" applyProtection="0"/>
    <xf numFmtId="0" fontId="31" fillId="17" borderId="0" applyNumberFormat="0" applyBorder="0" applyAlignment="0" applyProtection="0"/>
    <xf numFmtId="0" fontId="31" fillId="21" borderId="0" applyNumberFormat="0" applyBorder="0" applyAlignment="0" applyProtection="0"/>
    <xf numFmtId="0" fontId="31" fillId="25" borderId="0" applyNumberFormat="0" applyBorder="0" applyAlignment="0" applyProtection="0"/>
    <xf numFmtId="0" fontId="31" fillId="29" borderId="0" applyNumberFormat="0" applyBorder="0" applyAlignment="0" applyProtection="0"/>
    <xf numFmtId="0" fontId="32" fillId="3" borderId="0" applyNumberFormat="0" applyBorder="0" applyAlignment="0" applyProtection="0"/>
    <xf numFmtId="0" fontId="33" fillId="6" borderId="5" applyNumberFormat="0" applyAlignment="0" applyProtection="0"/>
    <xf numFmtId="0" fontId="34" fillId="7" borderId="8" applyNumberFormat="0" applyAlignment="0" applyProtection="0"/>
    <xf numFmtId="43" fontId="35" fillId="0" borderId="0" applyFont="0" applyFill="0" applyBorder="0" applyAlignment="0" applyProtection="0"/>
    <xf numFmtId="43" fontId="35" fillId="0" borderId="0" applyFont="0" applyFill="0" applyBorder="0" applyAlignment="0" applyProtection="0"/>
    <xf numFmtId="43" fontId="35" fillId="0" borderId="0" applyFont="0" applyFill="0" applyBorder="0" applyAlignment="0" applyProtection="0"/>
    <xf numFmtId="43" fontId="35" fillId="0" borderId="0" applyFont="0" applyFill="0" applyBorder="0" applyAlignment="0" applyProtection="0"/>
    <xf numFmtId="43" fontId="11" fillId="0" borderId="0" applyFont="0" applyFill="0" applyBorder="0" applyAlignment="0" applyProtection="0"/>
    <xf numFmtId="43" fontId="11" fillId="0" borderId="0" applyFont="0" applyFill="0" applyBorder="0" applyAlignment="0" applyProtection="0"/>
    <xf numFmtId="3" fontId="11" fillId="0" borderId="0" applyFont="0" applyFill="0" applyBorder="0" applyAlignment="0" applyProtection="0"/>
    <xf numFmtId="44" fontId="35" fillId="0" borderId="0" applyFont="0" applyFill="0" applyBorder="0" applyAlignment="0" applyProtection="0"/>
    <xf numFmtId="44" fontId="35" fillId="0" borderId="0" applyFont="0" applyFill="0" applyBorder="0" applyAlignment="0" applyProtection="0"/>
    <xf numFmtId="0" fontId="36" fillId="0" borderId="0" applyNumberFormat="0" applyFill="0" applyBorder="0" applyAlignment="0" applyProtection="0"/>
    <xf numFmtId="0" fontId="37" fillId="2" borderId="0" applyNumberFormat="0" applyBorder="0" applyAlignment="0" applyProtection="0"/>
    <xf numFmtId="0" fontId="38" fillId="0" borderId="2" applyNumberFormat="0" applyFill="0" applyAlignment="0" applyProtection="0"/>
    <xf numFmtId="0" fontId="39" fillId="0" borderId="3" applyNumberFormat="0" applyFill="0" applyAlignment="0" applyProtection="0"/>
    <xf numFmtId="0" fontId="40" fillId="0" borderId="4" applyNumberFormat="0" applyFill="0" applyAlignment="0" applyProtection="0"/>
    <xf numFmtId="0" fontId="40" fillId="0" borderId="0" applyNumberFormat="0" applyFill="0" applyBorder="0" applyAlignment="0" applyProtection="0"/>
    <xf numFmtId="0" fontId="41" fillId="5" borderId="5" applyNumberFormat="0" applyAlignment="0" applyProtection="0"/>
    <xf numFmtId="0" fontId="42" fillId="0" borderId="7" applyNumberFormat="0" applyFill="0" applyAlignment="0" applyProtection="0"/>
    <xf numFmtId="0" fontId="43" fillId="4" borderId="0" applyNumberFormat="0" applyBorder="0" applyAlignment="0" applyProtection="0"/>
    <xf numFmtId="0" fontId="11" fillId="0" borderId="0"/>
    <xf numFmtId="0" fontId="9" fillId="0" borderId="0"/>
    <xf numFmtId="0" fontId="9" fillId="0" borderId="0"/>
    <xf numFmtId="0" fontId="9" fillId="0" borderId="0"/>
    <xf numFmtId="0" fontId="11" fillId="0" borderId="0"/>
    <xf numFmtId="0" fontId="9" fillId="0" borderId="0"/>
    <xf numFmtId="0" fontId="9" fillId="0" borderId="0"/>
    <xf numFmtId="0" fontId="9" fillId="0" borderId="0"/>
    <xf numFmtId="0" fontId="11" fillId="0" borderId="0"/>
    <xf numFmtId="0" fontId="9" fillId="0" borderId="0"/>
    <xf numFmtId="0" fontId="9" fillId="0" borderId="0"/>
    <xf numFmtId="0" fontId="9" fillId="0" borderId="0"/>
    <xf numFmtId="0" fontId="11" fillId="0" borderId="0"/>
    <xf numFmtId="0" fontId="11" fillId="0" borderId="0"/>
    <xf numFmtId="0" fontId="11" fillId="0" borderId="0"/>
    <xf numFmtId="0" fontId="11" fillId="0" borderId="0"/>
    <xf numFmtId="0" fontId="26" fillId="0" borderId="0"/>
    <xf numFmtId="0" fontId="11"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44" fillId="0" borderId="0"/>
    <xf numFmtId="0" fontId="11" fillId="0" borderId="0"/>
    <xf numFmtId="0" fontId="45" fillId="0" borderId="0"/>
    <xf numFmtId="0" fontId="45" fillId="0" borderId="0"/>
    <xf numFmtId="0" fontId="45" fillId="0" borderId="0"/>
    <xf numFmtId="0" fontId="45" fillId="0" borderId="0"/>
    <xf numFmtId="0" fontId="14" fillId="0" borderId="0"/>
    <xf numFmtId="0" fontId="14" fillId="0" borderId="0"/>
    <xf numFmtId="0" fontId="14" fillId="0" borderId="0"/>
    <xf numFmtId="0" fontId="11" fillId="0" borderId="0"/>
    <xf numFmtId="0" fontId="11" fillId="0" borderId="0"/>
    <xf numFmtId="0" fontId="9" fillId="0" borderId="0"/>
    <xf numFmtId="0" fontId="11" fillId="0" borderId="0"/>
    <xf numFmtId="0" fontId="9" fillId="8" borderId="9" applyNumberFormat="0" applyFont="0" applyAlignment="0" applyProtection="0"/>
    <xf numFmtId="0" fontId="9" fillId="8" borderId="9" applyNumberFormat="0" applyFont="0" applyAlignment="0" applyProtection="0"/>
    <xf numFmtId="0" fontId="9" fillId="8" borderId="9" applyNumberFormat="0" applyFont="0" applyAlignment="0" applyProtection="0"/>
    <xf numFmtId="0" fontId="26" fillId="8" borderId="9" applyNumberFormat="0" applyFont="0" applyAlignment="0" applyProtection="0"/>
    <xf numFmtId="0" fontId="46" fillId="6" borderId="6" applyNumberFormat="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3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47" fillId="0" borderId="10" applyNumberFormat="0" applyFill="0" applyAlignment="0" applyProtection="0"/>
    <xf numFmtId="0" fontId="48" fillId="0" borderId="0" applyNumberFormat="0" applyFill="0" applyBorder="0" applyAlignment="0" applyProtection="0"/>
    <xf numFmtId="0" fontId="49" fillId="0" borderId="0" applyNumberFormat="0" applyFill="0" applyBorder="0" applyAlignment="0" applyProtection="0"/>
    <xf numFmtId="0" fontId="26"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0" fontId="9" fillId="0" borderId="0"/>
    <xf numFmtId="0" fontId="9" fillId="0" borderId="0"/>
    <xf numFmtId="0" fontId="11"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0" fontId="14"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9" fillId="0" borderId="0"/>
    <xf numFmtId="0" fontId="11" fillId="0" borderId="0"/>
    <xf numFmtId="9" fontId="11"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9" fontId="9" fillId="0" borderId="0" applyFont="0" applyFill="0" applyBorder="0" applyAlignment="0" applyProtection="0"/>
    <xf numFmtId="0" fontId="27" fillId="0" borderId="0" applyNumberFormat="0" applyFill="0" applyBorder="0" applyAlignment="0" applyProtection="0"/>
    <xf numFmtId="0" fontId="14" fillId="0" borderId="0"/>
    <xf numFmtId="0" fontId="11" fillId="0" borderId="0"/>
    <xf numFmtId="0" fontId="50" fillId="0" borderId="0" applyFont="0" applyFill="0" applyBorder="0" applyAlignment="0" applyProtection="0"/>
    <xf numFmtId="0" fontId="51" fillId="0" borderId="0"/>
    <xf numFmtId="43" fontId="14" fillId="0" borderId="0" applyFont="0" applyFill="0" applyBorder="0" applyAlignment="0" applyProtection="0"/>
    <xf numFmtId="9" fontId="14" fillId="0" borderId="0" applyFont="0" applyFill="0" applyBorder="0" applyAlignment="0" applyProtection="0"/>
    <xf numFmtId="9" fontId="14" fillId="0" borderId="0" applyFont="0" applyFill="0" applyBorder="0" applyAlignment="0" applyProtection="0"/>
    <xf numFmtId="43" fontId="14" fillId="0" borderId="0" applyFont="0" applyFill="0" applyBorder="0" applyAlignment="0" applyProtection="0"/>
    <xf numFmtId="0" fontId="8" fillId="0" borderId="0"/>
    <xf numFmtId="0" fontId="23" fillId="0" borderId="0" applyNumberFormat="0" applyFill="0" applyBorder="0" applyAlignment="0" applyProtection="0"/>
    <xf numFmtId="9" fontId="8" fillId="0" borderId="0" applyFont="0" applyFill="0" applyBorder="0" applyAlignment="0" applyProtection="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8" borderId="9" applyNumberFormat="0" applyFont="0" applyAlignment="0" applyProtection="0"/>
    <xf numFmtId="0" fontId="8" fillId="8" borderId="9" applyNumberFormat="0" applyFont="0" applyAlignment="0" applyProtection="0"/>
    <xf numFmtId="0" fontId="8" fillId="8" borderId="9" applyNumberFormat="0" applyFont="0" applyAlignment="0" applyProtection="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0" fontId="8" fillId="0" borderId="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9" fontId="8" fillId="0" borderId="0" applyFont="0" applyFill="0" applyBorder="0" applyAlignment="0" applyProtection="0"/>
    <xf numFmtId="0" fontId="8" fillId="0" borderId="0"/>
    <xf numFmtId="0" fontId="24" fillId="0" borderId="0" applyNumberFormat="0" applyFill="0" applyBorder="0" applyAlignment="0" applyProtection="0"/>
    <xf numFmtId="0" fontId="19" fillId="0" borderId="0"/>
    <xf numFmtId="43" fontId="8" fillId="0" borderId="0" applyFont="0" applyFill="0" applyBorder="0" applyAlignment="0" applyProtection="0"/>
    <xf numFmtId="43" fontId="14" fillId="0" borderId="0" applyFont="0" applyFill="0" applyBorder="0" applyAlignment="0" applyProtection="0"/>
    <xf numFmtId="0" fontId="14" fillId="0" borderId="0"/>
    <xf numFmtId="0" fontId="14" fillId="0" borderId="0"/>
    <xf numFmtId="43" fontId="8" fillId="0" borderId="0" applyFont="0" applyFill="0" applyBorder="0" applyAlignment="0" applyProtection="0"/>
    <xf numFmtId="9" fontId="55" fillId="0" borderId="0" applyFont="0" applyFill="0" applyBorder="0" applyAlignment="0" applyProtection="0"/>
    <xf numFmtId="0" fontId="7" fillId="0" borderId="0"/>
    <xf numFmtId="0" fontId="6" fillId="0" borderId="0"/>
    <xf numFmtId="43" fontId="6" fillId="0" borderId="0" applyFont="0" applyFill="0" applyBorder="0" applyAlignment="0" applyProtection="0"/>
    <xf numFmtId="0" fontId="6" fillId="0" borderId="0"/>
    <xf numFmtId="0" fontId="5" fillId="0" borderId="0"/>
    <xf numFmtId="0" fontId="4" fillId="0" borderId="0"/>
    <xf numFmtId="43"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43" fontId="4" fillId="0" borderId="0" applyFont="0" applyFill="0" applyBorder="0" applyAlignment="0" applyProtection="0"/>
    <xf numFmtId="0" fontId="4" fillId="0" borderId="0"/>
    <xf numFmtId="0" fontId="14" fillId="0" borderId="0"/>
    <xf numFmtId="0" fontId="4" fillId="0" borderId="0"/>
    <xf numFmtId="0" fontId="4" fillId="0" borderId="0"/>
    <xf numFmtId="0" fontId="4" fillId="0" borderId="0"/>
    <xf numFmtId="43" fontId="4" fillId="0" borderId="0" applyFont="0" applyFill="0" applyBorder="0" applyAlignment="0" applyProtection="0"/>
    <xf numFmtId="0" fontId="11" fillId="0" borderId="0"/>
    <xf numFmtId="0" fontId="4" fillId="0" borderId="0"/>
    <xf numFmtId="0" fontId="23" fillId="0" borderId="0" applyNumberFormat="0" applyFill="0" applyBorder="0" applyAlignment="0" applyProtection="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8" borderId="9" applyNumberFormat="0" applyFont="0" applyAlignment="0" applyProtection="0"/>
    <xf numFmtId="0" fontId="4" fillId="8" borderId="9" applyNumberFormat="0" applyFont="0" applyAlignment="0" applyProtection="0"/>
    <xf numFmtId="0" fontId="4" fillId="8" borderId="9" applyNumberFormat="0" applyFont="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8" borderId="9" applyNumberFormat="0" applyFont="0" applyAlignment="0" applyProtection="0"/>
    <xf numFmtId="0" fontId="4" fillId="8" borderId="9" applyNumberFormat="0" applyFont="0" applyAlignment="0" applyProtection="0"/>
    <xf numFmtId="0" fontId="4" fillId="8" borderId="9" applyNumberFormat="0" applyFont="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9" fontId="4" fillId="0" borderId="0" applyFont="0" applyFill="0" applyBorder="0" applyAlignment="0" applyProtection="0"/>
    <xf numFmtId="0" fontId="4" fillId="0" borderId="0"/>
    <xf numFmtId="43" fontId="4" fillId="0" borderId="0" applyFont="0" applyFill="0" applyBorder="0" applyAlignment="0" applyProtection="0"/>
    <xf numFmtId="43" fontId="4" fillId="0" borderId="0" applyFont="0" applyFill="0" applyBorder="0" applyAlignment="0" applyProtection="0"/>
    <xf numFmtId="9" fontId="14" fillId="0" borderId="0" applyFont="0" applyFill="0" applyBorder="0" applyAlignment="0" applyProtection="0"/>
    <xf numFmtId="0" fontId="4" fillId="0" borderId="0"/>
    <xf numFmtId="0" fontId="4" fillId="0" borderId="0"/>
    <xf numFmtId="43" fontId="4" fillId="0" borderId="0" applyFont="0" applyFill="0" applyBorder="0" applyAlignment="0" applyProtection="0"/>
    <xf numFmtId="0" fontId="4" fillId="0" borderId="0"/>
    <xf numFmtId="0" fontId="4" fillId="0" borderId="0"/>
    <xf numFmtId="0" fontId="3"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8" borderId="9" applyNumberFormat="0" applyFont="0" applyAlignment="0" applyProtection="0"/>
    <xf numFmtId="0" fontId="2" fillId="8" borderId="9" applyNumberFormat="0" applyFont="0" applyAlignment="0" applyProtection="0"/>
    <xf numFmtId="0" fontId="2" fillId="8" borderId="9" applyNumberFormat="0" applyFont="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8" borderId="9" applyNumberFormat="0" applyFont="0" applyAlignment="0" applyProtection="0"/>
    <xf numFmtId="0" fontId="2" fillId="8" borderId="9" applyNumberFormat="0" applyFont="0" applyAlignment="0" applyProtection="0"/>
    <xf numFmtId="0" fontId="2" fillId="8" borderId="9" applyNumberFormat="0" applyFont="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43" fontId="2" fillId="0" borderId="0" applyFont="0" applyFill="0" applyBorder="0" applyAlignment="0" applyProtection="0"/>
    <xf numFmtId="43" fontId="2" fillId="0" borderId="0" applyFont="0" applyFill="0" applyBorder="0" applyAlignment="0" applyProtection="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2" fillId="0" borderId="0"/>
    <xf numFmtId="43" fontId="2" fillId="0" borderId="0" applyFont="0" applyFill="0" applyBorder="0" applyAlignment="0" applyProtection="0"/>
    <xf numFmtId="0" fontId="2" fillId="0" borderId="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8" borderId="9" applyNumberFormat="0" applyFont="0" applyAlignment="0" applyProtection="0"/>
    <xf numFmtId="0" fontId="2" fillId="8" borderId="9" applyNumberFormat="0" applyFont="0" applyAlignment="0" applyProtection="0"/>
    <xf numFmtId="0" fontId="2" fillId="8" borderId="9" applyNumberFormat="0" applyFont="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8" borderId="9" applyNumberFormat="0" applyFont="0" applyAlignment="0" applyProtection="0"/>
    <xf numFmtId="0" fontId="2" fillId="8" borderId="9" applyNumberFormat="0" applyFont="0" applyAlignment="0" applyProtection="0"/>
    <xf numFmtId="0" fontId="2" fillId="8" borderId="9" applyNumberFormat="0" applyFont="0" applyAlignment="0" applyProtection="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9" fontId="2" fillId="0" borderId="0" applyFont="0" applyFill="0" applyBorder="0" applyAlignment="0" applyProtection="0"/>
    <xf numFmtId="0" fontId="2" fillId="0" borderId="0"/>
    <xf numFmtId="43" fontId="2" fillId="0" borderId="0" applyFont="0" applyFill="0" applyBorder="0" applyAlignment="0" applyProtection="0"/>
    <xf numFmtId="43" fontId="2" fillId="0" borderId="0" applyFont="0" applyFill="0" applyBorder="0" applyAlignment="0" applyProtection="0"/>
    <xf numFmtId="0" fontId="2" fillId="0" borderId="0"/>
    <xf numFmtId="0" fontId="2" fillId="0" borderId="0"/>
    <xf numFmtId="43" fontId="2" fillId="0" borderId="0" applyFont="0" applyFill="0" applyBorder="0" applyAlignment="0" applyProtection="0"/>
    <xf numFmtId="0" fontId="2" fillId="0" borderId="0"/>
    <xf numFmtId="0" fontId="2" fillId="0" borderId="0"/>
    <xf numFmtId="0" fontId="2" fillId="0" borderId="0"/>
    <xf numFmtId="0" fontId="1" fillId="0" borderId="0"/>
  </cellStyleXfs>
  <cellXfs count="283">
    <xf numFmtId="0" fontId="0" fillId="0" borderId="0" xfId="0"/>
    <xf numFmtId="0" fontId="12" fillId="0" borderId="0" xfId="2" applyFont="1"/>
    <xf numFmtId="0" fontId="13" fillId="0" borderId="0" xfId="2" applyFont="1"/>
    <xf numFmtId="0" fontId="13" fillId="0" borderId="0" xfId="2" applyFont="1" applyAlignment="1">
      <alignment horizontal="left" wrapText="1"/>
    </xf>
    <xf numFmtId="0" fontId="12" fillId="0" borderId="0" xfId="2" applyFont="1" applyAlignment="1">
      <alignment horizontal="left" wrapText="1"/>
    </xf>
    <xf numFmtId="0" fontId="13" fillId="0" borderId="1" xfId="2" applyFont="1" applyBorder="1" applyAlignment="1">
      <alignment horizontal="center"/>
    </xf>
    <xf numFmtId="0" fontId="13" fillId="0" borderId="1" xfId="2" applyFont="1" applyBorder="1" applyAlignment="1">
      <alignment horizontal="right"/>
    </xf>
    <xf numFmtId="0" fontId="13" fillId="0" borderId="0" xfId="2" applyFont="1" applyAlignment="1">
      <alignment horizontal="center"/>
    </xf>
    <xf numFmtId="3" fontId="17" fillId="0" borderId="0" xfId="3" applyNumberFormat="1" applyFont="1"/>
    <xf numFmtId="0" fontId="13" fillId="0" borderId="0" xfId="2" applyFont="1" applyAlignment="1">
      <alignment horizontal="left" indent="1"/>
    </xf>
    <xf numFmtId="3" fontId="13" fillId="0" borderId="0" xfId="2" applyNumberFormat="1" applyFont="1" applyAlignment="1">
      <alignment horizontal="right"/>
    </xf>
    <xf numFmtId="3" fontId="15" fillId="0" borderId="0" xfId="2" applyNumberFormat="1" applyFont="1" applyAlignment="1">
      <alignment horizontal="right"/>
    </xf>
    <xf numFmtId="0" fontId="12" fillId="0" borderId="0" xfId="2" applyFont="1" applyAlignment="1">
      <alignment horizontal="left" indent="2"/>
    </xf>
    <xf numFmtId="3" fontId="12" fillId="0" borderId="0" xfId="2" applyNumberFormat="1" applyFont="1" applyAlignment="1">
      <alignment horizontal="right"/>
    </xf>
    <xf numFmtId="0" fontId="13" fillId="0" borderId="0" xfId="2" applyFont="1" applyAlignment="1">
      <alignment horizontal="left" indent="3"/>
    </xf>
    <xf numFmtId="166" fontId="12" fillId="0" borderId="0" xfId="2" applyNumberFormat="1" applyFont="1" applyAlignment="1">
      <alignment horizontal="right"/>
    </xf>
    <xf numFmtId="0" fontId="13" fillId="0" borderId="1" xfId="2" applyFont="1" applyBorder="1"/>
    <xf numFmtId="0" fontId="13" fillId="0" borderId="0" xfId="2" applyFont="1" applyAlignment="1">
      <alignment horizontal="left" indent="2"/>
    </xf>
    <xf numFmtId="3" fontId="13" fillId="0" borderId="0" xfId="2" applyNumberFormat="1" applyFont="1"/>
    <xf numFmtId="1" fontId="12" fillId="0" borderId="0" xfId="2" applyNumberFormat="1" applyFont="1" applyAlignment="1">
      <alignment horizontal="left"/>
    </xf>
    <xf numFmtId="1" fontId="13" fillId="0" borderId="0" xfId="2" applyNumberFormat="1" applyFont="1"/>
    <xf numFmtId="1" fontId="13" fillId="0" borderId="1" xfId="2" applyNumberFormat="1" applyFont="1" applyBorder="1"/>
    <xf numFmtId="3" fontId="13" fillId="0" borderId="0" xfId="2" applyNumberFormat="1" applyFont="1" applyProtection="1">
      <protection locked="0"/>
    </xf>
    <xf numFmtId="1" fontId="12" fillId="0" borderId="0" xfId="2" applyNumberFormat="1" applyFont="1"/>
    <xf numFmtId="0" fontId="13" fillId="0" borderId="1" xfId="4" applyFont="1" applyBorder="1" applyAlignment="1">
      <alignment horizontal="left"/>
    </xf>
    <xf numFmtId="0" fontId="12" fillId="0" borderId="1" xfId="4" applyFont="1" applyBorder="1" applyAlignment="1">
      <alignment horizontal="left" wrapText="1"/>
    </xf>
    <xf numFmtId="0" fontId="12" fillId="0" borderId="1" xfId="4" applyFont="1" applyBorder="1"/>
    <xf numFmtId="0" fontId="13" fillId="0" borderId="0" xfId="4" applyFont="1" applyAlignment="1">
      <alignment horizontal="left" wrapText="1"/>
    </xf>
    <xf numFmtId="0" fontId="12" fillId="0" borderId="0" xfId="4" applyFont="1" applyAlignment="1">
      <alignment horizontal="left" wrapText="1"/>
    </xf>
    <xf numFmtId="0" fontId="12" fillId="0" borderId="0" xfId="4" applyFont="1"/>
    <xf numFmtId="0" fontId="13" fillId="0" borderId="1" xfId="4" applyFont="1" applyBorder="1" applyAlignment="1">
      <alignment horizontal="center"/>
    </xf>
    <xf numFmtId="1" fontId="13" fillId="0" borderId="1" xfId="4" applyNumberFormat="1" applyFont="1" applyBorder="1" applyAlignment="1">
      <alignment horizontal="right"/>
    </xf>
    <xf numFmtId="0" fontId="13" fillId="0" borderId="0" xfId="4" applyFont="1" applyAlignment="1">
      <alignment wrapText="1"/>
    </xf>
    <xf numFmtId="3" fontId="13" fillId="0" borderId="0" xfId="4" applyNumberFormat="1" applyFont="1" applyAlignment="1">
      <alignment horizontal="right"/>
    </xf>
    <xf numFmtId="0" fontId="13" fillId="0" borderId="0" xfId="4" applyFont="1" applyAlignment="1">
      <alignment horizontal="right"/>
    </xf>
    <xf numFmtId="0" fontId="13" fillId="0" borderId="0" xfId="4" applyFont="1" applyAlignment="1">
      <alignment horizontal="left" indent="1"/>
    </xf>
    <xf numFmtId="3" fontId="15" fillId="0" borderId="0" xfId="4" applyNumberFormat="1" applyFont="1" applyAlignment="1">
      <alignment horizontal="right"/>
    </xf>
    <xf numFmtId="0" fontId="12" fillId="0" borderId="0" xfId="4" applyFont="1" applyAlignment="1">
      <alignment horizontal="left" indent="1"/>
    </xf>
    <xf numFmtId="3" fontId="12" fillId="0" borderId="0" xfId="4" applyNumberFormat="1" applyFont="1" applyAlignment="1">
      <alignment horizontal="right"/>
    </xf>
    <xf numFmtId="166" fontId="12" fillId="0" borderId="0" xfId="4" applyNumberFormat="1" applyFont="1" applyAlignment="1">
      <alignment horizontal="right"/>
    </xf>
    <xf numFmtId="0" fontId="12" fillId="0" borderId="1" xfId="2" applyFont="1" applyBorder="1" applyAlignment="1">
      <alignment horizontal="left" wrapText="1"/>
    </xf>
    <xf numFmtId="0" fontId="13" fillId="0" borderId="0" xfId="9" applyFont="1"/>
    <xf numFmtId="0" fontId="13" fillId="0" borderId="0" xfId="10" applyFont="1"/>
    <xf numFmtId="0" fontId="13" fillId="0" borderId="0" xfId="0" applyFont="1"/>
    <xf numFmtId="0" fontId="12" fillId="0" borderId="0" xfId="0" applyFont="1"/>
    <xf numFmtId="0" fontId="24" fillId="0" borderId="0" xfId="20" applyNumberFormat="1" applyAlignment="1">
      <alignment horizontal="left"/>
    </xf>
    <xf numFmtId="0" fontId="52" fillId="0" borderId="0" xfId="0" applyFont="1"/>
    <xf numFmtId="0" fontId="53" fillId="0" borderId="0" xfId="14" applyFont="1" applyAlignment="1"/>
    <xf numFmtId="0" fontId="14" fillId="0" borderId="0" xfId="0" applyFont="1"/>
    <xf numFmtId="3" fontId="15" fillId="0" borderId="0" xfId="2" applyNumberFormat="1" applyFont="1"/>
    <xf numFmtId="3" fontId="12" fillId="0" borderId="0" xfId="2" applyNumberFormat="1" applyFont="1"/>
    <xf numFmtId="166" fontId="13" fillId="0" borderId="0" xfId="2" applyNumberFormat="1" applyFont="1"/>
    <xf numFmtId="166" fontId="15" fillId="0" borderId="0" xfId="2" applyNumberFormat="1" applyFont="1"/>
    <xf numFmtId="0" fontId="13" fillId="0" borderId="1" xfId="2" applyFont="1" applyBorder="1" applyAlignment="1">
      <alignment horizontal="right" wrapText="1"/>
    </xf>
    <xf numFmtId="1" fontId="13" fillId="0" borderId="12" xfId="2" applyNumberFormat="1" applyFont="1" applyBorder="1"/>
    <xf numFmtId="3" fontId="13" fillId="0" borderId="12" xfId="2" applyNumberFormat="1" applyFont="1" applyBorder="1"/>
    <xf numFmtId="3" fontId="17" fillId="0" borderId="0" xfId="885" applyNumberFormat="1" applyFont="1" applyAlignment="1">
      <alignment horizontal="right"/>
    </xf>
    <xf numFmtId="165" fontId="17" fillId="0" borderId="0" xfId="885" applyNumberFormat="1" applyFont="1" applyAlignment="1">
      <alignment horizontal="right"/>
    </xf>
    <xf numFmtId="1" fontId="13" fillId="0" borderId="1" xfId="4" applyNumberFormat="1" applyFont="1" applyBorder="1" applyAlignment="1">
      <alignment horizontal="right" wrapText="1"/>
    </xf>
    <xf numFmtId="0" fontId="54" fillId="0" borderId="0" xfId="0" applyFont="1"/>
    <xf numFmtId="0" fontId="16" fillId="0" borderId="0" xfId="0" applyFont="1"/>
    <xf numFmtId="0" fontId="56" fillId="0" borderId="0" xfId="2" applyFont="1"/>
    <xf numFmtId="0" fontId="13" fillId="0" borderId="0" xfId="895" applyFont="1" applyAlignment="1">
      <alignment horizontal="left"/>
    </xf>
    <xf numFmtId="0" fontId="18" fillId="0" borderId="0" xfId="0" applyFont="1"/>
    <xf numFmtId="3" fontId="18" fillId="0" borderId="0" xfId="0" applyNumberFormat="1" applyFont="1"/>
    <xf numFmtId="0" fontId="18" fillId="0" borderId="0" xfId="4" applyFont="1" applyAlignment="1">
      <alignment horizontal="left"/>
    </xf>
    <xf numFmtId="0" fontId="12" fillId="0" borderId="0" xfId="1" applyFont="1"/>
    <xf numFmtId="0" fontId="13" fillId="0" borderId="0" xfId="1" applyFont="1" applyAlignment="1">
      <alignment horizontal="left"/>
    </xf>
    <xf numFmtId="0" fontId="58" fillId="0" borderId="0" xfId="530" applyFont="1"/>
    <xf numFmtId="0" fontId="13" fillId="0" borderId="0" xfId="1" applyFont="1"/>
    <xf numFmtId="0" fontId="20" fillId="0" borderId="0" xfId="1" applyFont="1" applyAlignment="1">
      <alignment horizontal="fill"/>
    </xf>
    <xf numFmtId="0" fontId="13" fillId="0" borderId="1" xfId="1" applyFont="1" applyBorder="1" applyAlignment="1">
      <alignment horizontal="right"/>
    </xf>
    <xf numFmtId="1" fontId="12" fillId="0" borderId="1" xfId="1" applyNumberFormat="1" applyFont="1" applyBorder="1" applyAlignment="1">
      <alignment horizontal="right" wrapText="1"/>
    </xf>
    <xf numFmtId="1" fontId="12" fillId="0" borderId="1" xfId="1" applyNumberFormat="1" applyFont="1" applyBorder="1" applyAlignment="1">
      <alignment horizontal="right"/>
    </xf>
    <xf numFmtId="166" fontId="12" fillId="0" borderId="0" xfId="2" applyNumberFormat="1" applyFont="1"/>
    <xf numFmtId="0" fontId="13" fillId="0" borderId="1" xfId="2" applyFont="1" applyBorder="1" applyAlignment="1">
      <alignment horizontal="left"/>
    </xf>
    <xf numFmtId="165" fontId="13" fillId="0" borderId="0" xfId="2" applyNumberFormat="1" applyFont="1" applyAlignment="1">
      <alignment horizontal="right"/>
    </xf>
    <xf numFmtId="165" fontId="15" fillId="0" borderId="0" xfId="2" applyNumberFormat="1" applyFont="1" applyAlignment="1">
      <alignment horizontal="right"/>
    </xf>
    <xf numFmtId="165" fontId="12" fillId="0" borderId="0" xfId="2" applyNumberFormat="1" applyFont="1" applyAlignment="1">
      <alignment horizontal="right"/>
    </xf>
    <xf numFmtId="1" fontId="12" fillId="0" borderId="0" xfId="2" applyNumberFormat="1" applyFont="1" applyAlignment="1">
      <alignment horizontal="right"/>
    </xf>
    <xf numFmtId="0" fontId="13" fillId="0" borderId="1" xfId="2" applyFont="1" applyBorder="1" applyAlignment="1">
      <alignment wrapText="1"/>
    </xf>
    <xf numFmtId="165" fontId="13" fillId="0" borderId="1" xfId="2" applyNumberFormat="1" applyFont="1" applyBorder="1" applyAlignment="1">
      <alignment horizontal="right"/>
    </xf>
    <xf numFmtId="0" fontId="13" fillId="0" borderId="0" xfId="0" applyFont="1" applyAlignment="1">
      <alignment vertical="top" wrapText="1"/>
    </xf>
    <xf numFmtId="0" fontId="0" fillId="0" borderId="0" xfId="0" applyAlignment="1">
      <alignment vertical="top" wrapText="1"/>
    </xf>
    <xf numFmtId="0" fontId="13" fillId="0" borderId="0" xfId="9" applyFont="1" applyAlignment="1">
      <alignment vertical="top"/>
    </xf>
    <xf numFmtId="0" fontId="12" fillId="0" borderId="0" xfId="4" applyFont="1" applyAlignment="1">
      <alignment horizontal="left" indent="2"/>
    </xf>
    <xf numFmtId="166" fontId="13" fillId="0" borderId="1" xfId="2" applyNumberFormat="1" applyFont="1" applyBorder="1"/>
    <xf numFmtId="166" fontId="13" fillId="0" borderId="1" xfId="2" applyNumberFormat="1" applyFont="1" applyBorder="1" applyAlignment="1">
      <alignment horizontal="right"/>
    </xf>
    <xf numFmtId="0" fontId="13" fillId="0" borderId="0" xfId="4" applyFont="1"/>
    <xf numFmtId="166" fontId="13" fillId="0" borderId="0" xfId="4" applyNumberFormat="1" applyFont="1" applyAlignment="1">
      <alignment horizontal="right"/>
    </xf>
    <xf numFmtId="0" fontId="13" fillId="0" borderId="0" xfId="4" applyFont="1" applyAlignment="1">
      <alignment horizontal="left"/>
    </xf>
    <xf numFmtId="0" fontId="8" fillId="0" borderId="0" xfId="709"/>
    <xf numFmtId="0" fontId="13" fillId="0" borderId="1" xfId="2" applyFont="1" applyBorder="1" applyAlignment="1">
      <alignment horizontal="left" wrapText="1"/>
    </xf>
    <xf numFmtId="0" fontId="12" fillId="0" borderId="1" xfId="2" applyFont="1" applyBorder="1"/>
    <xf numFmtId="0" fontId="13" fillId="0" borderId="0" xfId="2" applyFont="1" applyAlignment="1">
      <alignment horizontal="right" wrapText="1"/>
    </xf>
    <xf numFmtId="0" fontId="12" fillId="0" borderId="0" xfId="2" applyFont="1" applyAlignment="1">
      <alignment horizontal="right" wrapText="1"/>
    </xf>
    <xf numFmtId="0" fontId="12" fillId="0" borderId="0" xfId="2" applyFont="1" applyAlignment="1">
      <alignment horizontal="right"/>
    </xf>
    <xf numFmtId="0" fontId="13" fillId="0" borderId="0" xfId="2" applyFont="1" applyAlignment="1">
      <alignment horizontal="right"/>
    </xf>
    <xf numFmtId="0" fontId="13" fillId="0" borderId="0" xfId="2" applyFont="1" applyAlignment="1">
      <alignment horizontal="left"/>
    </xf>
    <xf numFmtId="3" fontId="17" fillId="0" borderId="0" xfId="755" applyNumberFormat="1" applyFont="1"/>
    <xf numFmtId="165" fontId="17" fillId="0" borderId="0" xfId="755" applyNumberFormat="1" applyFont="1"/>
    <xf numFmtId="0" fontId="13" fillId="0" borderId="0" xfId="2" applyFont="1" applyAlignment="1">
      <alignment horizontal="left" indent="4"/>
    </xf>
    <xf numFmtId="167" fontId="13" fillId="0" borderId="0" xfId="5" applyNumberFormat="1" applyFont="1" applyAlignment="1">
      <alignment horizontal="right"/>
    </xf>
    <xf numFmtId="168" fontId="14" fillId="0" borderId="0" xfId="2" applyNumberFormat="1"/>
    <xf numFmtId="0" fontId="12" fillId="0" borderId="0" xfId="2" applyFont="1" applyAlignment="1">
      <alignment horizontal="left"/>
    </xf>
    <xf numFmtId="3" fontId="13" fillId="0" borderId="0" xfId="2" applyNumberFormat="1" applyFont="1" applyAlignment="1">
      <alignment horizontal="center"/>
    </xf>
    <xf numFmtId="0" fontId="13" fillId="0" borderId="1" xfId="2" applyFont="1" applyBorder="1" applyAlignment="1">
      <alignment horizontal="left" indent="1"/>
    </xf>
    <xf numFmtId="3" fontId="13" fillId="0" borderId="1" xfId="2" applyNumberFormat="1" applyFont="1" applyBorder="1" applyAlignment="1">
      <alignment horizontal="right"/>
    </xf>
    <xf numFmtId="2" fontId="13" fillId="0" borderId="0" xfId="9" applyNumberFormat="1" applyFont="1"/>
    <xf numFmtId="2" fontId="13" fillId="0" borderId="0" xfId="0" applyNumberFormat="1" applyFont="1"/>
    <xf numFmtId="0" fontId="13" fillId="0" borderId="1" xfId="0" applyFont="1" applyBorder="1"/>
    <xf numFmtId="0" fontId="13" fillId="0" borderId="13" xfId="0" applyFont="1" applyBorder="1"/>
    <xf numFmtId="3" fontId="13" fillId="0" borderId="0" xfId="0" applyNumberFormat="1" applyFont="1"/>
    <xf numFmtId="165" fontId="13" fillId="0" borderId="0" xfId="0" applyNumberFormat="1" applyFont="1"/>
    <xf numFmtId="2" fontId="13" fillId="0" borderId="0" xfId="451" applyNumberFormat="1" applyFont="1" applyFill="1"/>
    <xf numFmtId="0" fontId="13" fillId="0" borderId="0" xfId="0" applyFont="1" applyAlignment="1">
      <alignment horizontal="left" indent="1"/>
    </xf>
    <xf numFmtId="164" fontId="13" fillId="0" borderId="0" xfId="0" applyNumberFormat="1" applyFont="1"/>
    <xf numFmtId="1" fontId="13" fillId="0" borderId="0" xfId="451" applyNumberFormat="1" applyFont="1" applyFill="1"/>
    <xf numFmtId="1" fontId="13" fillId="0" borderId="0" xfId="0" applyNumberFormat="1" applyFont="1"/>
    <xf numFmtId="0" fontId="13" fillId="0" borderId="0" xfId="0" applyFont="1" applyAlignment="1">
      <alignment horizontal="left" indent="2"/>
    </xf>
    <xf numFmtId="3" fontId="15" fillId="0" borderId="0" xfId="0" applyNumberFormat="1" applyFont="1"/>
    <xf numFmtId="0" fontId="13" fillId="0" borderId="0" xfId="0" applyFont="1" applyAlignment="1">
      <alignment horizontal="left" indent="3"/>
    </xf>
    <xf numFmtId="3" fontId="15" fillId="0" borderId="0" xfId="0" applyNumberFormat="1" applyFont="1" applyAlignment="1">
      <alignment horizontal="right"/>
    </xf>
    <xf numFmtId="0" fontId="12" fillId="0" borderId="0" xfId="0" applyFont="1" applyAlignment="1">
      <alignment horizontal="left" indent="3"/>
    </xf>
    <xf numFmtId="3" fontId="12" fillId="0" borderId="0" xfId="0" applyNumberFormat="1" applyFont="1"/>
    <xf numFmtId="0" fontId="12" fillId="0" borderId="0" xfId="0" applyFont="1" applyAlignment="1">
      <alignment horizontal="left" vertical="top"/>
    </xf>
    <xf numFmtId="0" fontId="13" fillId="0" borderId="0" xfId="0" applyFont="1" applyAlignment="1">
      <alignment horizontal="left"/>
    </xf>
    <xf numFmtId="3" fontId="13" fillId="0" borderId="0" xfId="0" applyNumberFormat="1" applyFont="1" applyAlignment="1">
      <alignment horizontal="right"/>
    </xf>
    <xf numFmtId="0" fontId="13" fillId="0" borderId="1" xfId="0" applyFont="1" applyBorder="1" applyAlignment="1">
      <alignment horizontal="left" indent="1"/>
    </xf>
    <xf numFmtId="3" fontId="13" fillId="0" borderId="1" xfId="0" applyNumberFormat="1" applyFont="1" applyBorder="1" applyAlignment="1">
      <alignment horizontal="right"/>
    </xf>
    <xf numFmtId="0" fontId="24" fillId="0" borderId="0" xfId="20" applyNumberFormat="1" applyFill="1" applyAlignment="1">
      <alignment horizontal="left"/>
    </xf>
    <xf numFmtId="0" fontId="13" fillId="0" borderId="0" xfId="0" quotePrefix="1" applyFont="1"/>
    <xf numFmtId="3" fontId="0" fillId="0" borderId="0" xfId="0" applyNumberFormat="1"/>
    <xf numFmtId="0" fontId="13" fillId="0" borderId="0" xfId="2" applyFont="1" applyAlignment="1">
      <alignment horizontal="left" indent="5"/>
    </xf>
    <xf numFmtId="0" fontId="12" fillId="0" borderId="0" xfId="2" applyFont="1" applyAlignment="1">
      <alignment horizontal="left" indent="1"/>
    </xf>
    <xf numFmtId="0" fontId="12" fillId="0" borderId="11" xfId="2" applyFont="1" applyBorder="1" applyAlignment="1">
      <alignment horizontal="center"/>
    </xf>
    <xf numFmtId="0" fontId="13" fillId="0" borderId="0" xfId="9" applyFont="1" applyAlignment="1">
      <alignment vertical="top" wrapText="1"/>
    </xf>
    <xf numFmtId="0" fontId="13" fillId="0" borderId="0" xfId="3080" applyFont="1"/>
    <xf numFmtId="0" fontId="13" fillId="0" borderId="1" xfId="3080" applyFont="1" applyBorder="1" applyAlignment="1">
      <alignment horizontal="left" vertical="top" wrapText="1"/>
    </xf>
    <xf numFmtId="164" fontId="13" fillId="0" borderId="0" xfId="3080" applyNumberFormat="1" applyFont="1"/>
    <xf numFmtId="3" fontId="13" fillId="0" borderId="0" xfId="3080" applyNumberFormat="1" applyFont="1"/>
    <xf numFmtId="0" fontId="12" fillId="0" borderId="0" xfId="3080" applyFont="1" applyAlignment="1">
      <alignment horizontal="left" indent="3"/>
    </xf>
    <xf numFmtId="0" fontId="13" fillId="0" borderId="0" xfId="3077" applyFont="1" applyAlignment="1">
      <alignment horizontal="left" indent="1"/>
    </xf>
    <xf numFmtId="0" fontId="13" fillId="0" borderId="0" xfId="3080" applyFont="1" applyAlignment="1">
      <alignment horizontal="left"/>
    </xf>
    <xf numFmtId="0" fontId="13" fillId="0" borderId="0" xfId="3080" applyFont="1" applyAlignment="1">
      <alignment horizontal="left" indent="2"/>
    </xf>
    <xf numFmtId="0" fontId="12" fillId="0" borderId="0" xfId="3080" applyFont="1" applyAlignment="1">
      <alignment horizontal="left" indent="4"/>
    </xf>
    <xf numFmtId="1" fontId="13" fillId="0" borderId="0" xfId="1" applyNumberFormat="1" applyFont="1"/>
    <xf numFmtId="1" fontId="13" fillId="0" borderId="0" xfId="1" applyNumberFormat="1" applyFont="1" applyAlignment="1">
      <alignment horizontal="right"/>
    </xf>
    <xf numFmtId="1" fontId="13" fillId="0" borderId="0" xfId="3080" applyNumberFormat="1" applyFont="1" applyAlignment="1">
      <alignment horizontal="right"/>
    </xf>
    <xf numFmtId="9" fontId="13" fillId="0" borderId="0" xfId="1622" applyFont="1" applyFill="1" applyAlignment="1">
      <alignment horizontal="right"/>
    </xf>
    <xf numFmtId="1" fontId="13" fillId="0" borderId="1" xfId="1" applyNumberFormat="1" applyFont="1" applyBorder="1"/>
    <xf numFmtId="1" fontId="13" fillId="0" borderId="1" xfId="1" applyNumberFormat="1" applyFont="1" applyBorder="1" applyAlignment="1">
      <alignment horizontal="right"/>
    </xf>
    <xf numFmtId="1" fontId="13" fillId="0" borderId="1" xfId="3080" applyNumberFormat="1" applyFont="1" applyBorder="1" applyAlignment="1">
      <alignment horizontal="right"/>
    </xf>
    <xf numFmtId="0" fontId="13" fillId="0" borderId="1" xfId="3080" applyFont="1" applyBorder="1"/>
    <xf numFmtId="0" fontId="13" fillId="0" borderId="0" xfId="3080" applyFont="1" applyAlignment="1">
      <alignment horizontal="right"/>
    </xf>
    <xf numFmtId="0" fontId="13" fillId="0" borderId="0" xfId="3080" applyFont="1" applyAlignment="1">
      <alignment horizontal="fill"/>
    </xf>
    <xf numFmtId="0" fontId="12" fillId="0" borderId="1" xfId="3080" applyFont="1" applyBorder="1" applyAlignment="1">
      <alignment horizontal="left"/>
    </xf>
    <xf numFmtId="0" fontId="13" fillId="0" borderId="1" xfId="3080" applyFont="1" applyBorder="1" applyAlignment="1">
      <alignment horizontal="left" wrapText="1"/>
    </xf>
    <xf numFmtId="0" fontId="13" fillId="0" borderId="0" xfId="3075" applyFont="1" applyAlignment="1">
      <alignment horizontal="left"/>
    </xf>
    <xf numFmtId="0" fontId="62" fillId="0" borderId="0" xfId="14" applyFont="1" applyAlignment="1"/>
    <xf numFmtId="0" fontId="62" fillId="0" borderId="0" xfId="0" applyFont="1"/>
    <xf numFmtId="0" fontId="24" fillId="0" borderId="0" xfId="14" applyFont="1"/>
    <xf numFmtId="0" fontId="63" fillId="0" borderId="0" xfId="0" applyFont="1"/>
    <xf numFmtId="0" fontId="24" fillId="0" borderId="0" xfId="0" applyFont="1"/>
    <xf numFmtId="0" fontId="16" fillId="0" borderId="0" xfId="0" quotePrefix="1" applyFont="1"/>
    <xf numFmtId="0" fontId="24" fillId="0" borderId="0" xfId="9" applyFont="1"/>
    <xf numFmtId="0" fontId="24" fillId="0" borderId="0" xfId="14" applyFont="1" applyFill="1" applyAlignment="1"/>
    <xf numFmtId="1" fontId="13" fillId="0" borderId="0" xfId="3080" applyNumberFormat="1" applyFont="1"/>
    <xf numFmtId="1" fontId="15" fillId="0" borderId="0" xfId="3080" applyNumberFormat="1" applyFont="1" applyAlignment="1">
      <alignment horizontal="right"/>
    </xf>
    <xf numFmtId="1" fontId="15" fillId="0" borderId="0" xfId="3080" applyNumberFormat="1" applyFont="1"/>
    <xf numFmtId="3" fontId="12" fillId="0" borderId="0" xfId="3080" applyNumberFormat="1" applyFont="1" applyAlignment="1">
      <alignment horizontal="right"/>
    </xf>
    <xf numFmtId="3" fontId="12" fillId="0" borderId="0" xfId="3080" applyNumberFormat="1" applyFont="1"/>
    <xf numFmtId="3" fontId="13" fillId="0" borderId="0" xfId="3080" applyNumberFormat="1" applyFont="1" applyAlignment="1">
      <alignment horizontal="right"/>
    </xf>
    <xf numFmtId="3" fontId="15" fillId="0" borderId="0" xfId="3080" applyNumberFormat="1" applyFont="1" applyAlignment="1">
      <alignment horizontal="right"/>
    </xf>
    <xf numFmtId="3" fontId="15" fillId="0" borderId="0" xfId="3080" applyNumberFormat="1" applyFont="1"/>
    <xf numFmtId="3" fontId="13" fillId="0" borderId="1" xfId="3080" applyNumberFormat="1" applyFont="1" applyBorder="1" applyAlignment="1">
      <alignment horizontal="right"/>
    </xf>
    <xf numFmtId="3" fontId="13" fillId="0" borderId="1" xfId="3080" applyNumberFormat="1" applyFont="1" applyBorder="1"/>
    <xf numFmtId="0" fontId="13" fillId="0" borderId="1" xfId="4" applyFont="1" applyBorder="1" applyAlignment="1">
      <alignment horizontal="left" wrapText="1"/>
    </xf>
    <xf numFmtId="166" fontId="13" fillId="0" borderId="1" xfId="4" applyNumberFormat="1" applyFont="1" applyBorder="1" applyAlignment="1">
      <alignment horizontal="right"/>
    </xf>
    <xf numFmtId="3" fontId="13" fillId="0" borderId="1" xfId="0" applyNumberFormat="1" applyFont="1" applyBorder="1"/>
    <xf numFmtId="166" fontId="13" fillId="0" borderId="0" xfId="0" applyNumberFormat="1" applyFont="1"/>
    <xf numFmtId="166" fontId="13" fillId="0" borderId="0" xfId="0" applyNumberFormat="1" applyFont="1" applyAlignment="1">
      <alignment horizontal="right"/>
    </xf>
    <xf numFmtId="166" fontId="12" fillId="0" borderId="0" xfId="0" applyNumberFormat="1" applyFont="1"/>
    <xf numFmtId="0" fontId="13" fillId="0" borderId="0" xfId="0" applyFont="1" applyAlignment="1">
      <alignment horizontal="left" indent="4"/>
    </xf>
    <xf numFmtId="0" fontId="12" fillId="0" borderId="0" xfId="0" applyFont="1" applyAlignment="1">
      <alignment horizontal="left" indent="5"/>
    </xf>
    <xf numFmtId="0" fontId="62" fillId="0" borderId="0" xfId="14" applyFont="1" applyFill="1" applyAlignment="1"/>
    <xf numFmtId="2" fontId="62" fillId="0" borderId="0" xfId="14" applyNumberFormat="1" applyFont="1" applyFill="1" applyAlignment="1"/>
    <xf numFmtId="0" fontId="1" fillId="0" borderId="0" xfId="3080"/>
    <xf numFmtId="0" fontId="61" fillId="0" borderId="0" xfId="3080" applyFont="1"/>
    <xf numFmtId="0" fontId="21" fillId="0" borderId="1" xfId="3080" applyFont="1" applyBorder="1"/>
    <xf numFmtId="0" fontId="21" fillId="0" borderId="0" xfId="3080" applyFont="1"/>
    <xf numFmtId="0" fontId="21" fillId="0" borderId="0" xfId="3080" applyFont="1" applyAlignment="1">
      <alignment horizontal="right"/>
    </xf>
    <xf numFmtId="0" fontId="21" fillId="0" borderId="0" xfId="3080" applyFont="1" applyAlignment="1">
      <alignment horizontal="left" indent="1"/>
    </xf>
    <xf numFmtId="0" fontId="21" fillId="0" borderId="0" xfId="3080" applyFont="1" applyAlignment="1">
      <alignment horizontal="left" indent="2"/>
    </xf>
    <xf numFmtId="0" fontId="64" fillId="0" borderId="1" xfId="3080" applyFont="1" applyBorder="1"/>
    <xf numFmtId="0" fontId="2" fillId="0" borderId="0" xfId="3077"/>
    <xf numFmtId="0" fontId="13" fillId="0" borderId="0" xfId="2" applyFont="1" applyAlignment="1">
      <alignment horizontal="left" indent="6"/>
    </xf>
    <xf numFmtId="0" fontId="12" fillId="0" borderId="0" xfId="2" applyFont="1" applyAlignment="1">
      <alignment horizontal="left" indent="7"/>
    </xf>
    <xf numFmtId="0" fontId="24" fillId="0" borderId="0" xfId="14" applyFont="1" applyAlignment="1"/>
    <xf numFmtId="0" fontId="12" fillId="0" borderId="1" xfId="2" applyFont="1" applyBorder="1" applyAlignment="1">
      <alignment horizontal="right"/>
    </xf>
    <xf numFmtId="0" fontId="21" fillId="0" borderId="1" xfId="3080" applyFont="1" applyBorder="1" applyAlignment="1">
      <alignment horizontal="right" wrapText="1"/>
    </xf>
    <xf numFmtId="0" fontId="13" fillId="0" borderId="0" xfId="3080" applyFont="1" applyAlignment="1">
      <alignment horizontal="left" vertical="top" wrapText="1"/>
    </xf>
    <xf numFmtId="165" fontId="17" fillId="0" borderId="0" xfId="2941" applyNumberFormat="1" applyFont="1"/>
    <xf numFmtId="3" fontId="17" fillId="0" borderId="0" xfId="2941" applyNumberFormat="1" applyFont="1"/>
    <xf numFmtId="164" fontId="13" fillId="0" borderId="0" xfId="2" applyNumberFormat="1" applyFont="1"/>
    <xf numFmtId="164" fontId="13" fillId="0" borderId="0" xfId="2" applyNumberFormat="1" applyFont="1" applyAlignment="1">
      <alignment horizontal="center"/>
    </xf>
    <xf numFmtId="0" fontId="13" fillId="0" borderId="0" xfId="3077" applyFont="1"/>
    <xf numFmtId="0" fontId="49" fillId="0" borderId="0" xfId="337" applyAlignment="1"/>
    <xf numFmtId="0" fontId="24" fillId="0" borderId="0" xfId="3077" applyFont="1"/>
    <xf numFmtId="0" fontId="24" fillId="0" borderId="0" xfId="14" applyFont="1" applyAlignment="1">
      <alignment horizontal="left" indent="1"/>
    </xf>
    <xf numFmtId="0" fontId="13" fillId="0" borderId="0" xfId="11" applyFont="1"/>
    <xf numFmtId="0" fontId="13" fillId="0" borderId="0" xfId="12" applyFont="1"/>
    <xf numFmtId="3" fontId="13" fillId="0" borderId="0" xfId="12" applyNumberFormat="1" applyFont="1" applyAlignment="1">
      <alignment horizontal="right"/>
    </xf>
    <xf numFmtId="0" fontId="13" fillId="0" borderId="0" xfId="3078" applyFont="1" applyAlignment="1">
      <alignment horizontal="left"/>
    </xf>
    <xf numFmtId="0" fontId="13" fillId="0" borderId="0" xfId="3078" applyFont="1" applyAlignment="1">
      <alignment horizontal="left" indent="1"/>
    </xf>
    <xf numFmtId="3" fontId="13" fillId="0" borderId="1" xfId="12" applyNumberFormat="1" applyFont="1" applyBorder="1" applyAlignment="1">
      <alignment horizontal="right"/>
    </xf>
    <xf numFmtId="0" fontId="13" fillId="0" borderId="1" xfId="3078" applyFont="1" applyBorder="1" applyAlignment="1">
      <alignment horizontal="left" indent="1"/>
    </xf>
    <xf numFmtId="3" fontId="13" fillId="0" borderId="0" xfId="12" applyNumberFormat="1" applyFont="1"/>
    <xf numFmtId="3" fontId="17" fillId="0" borderId="0" xfId="3078" applyNumberFormat="1" applyFont="1"/>
    <xf numFmtId="3" fontId="13" fillId="0" borderId="0" xfId="12" applyNumberFormat="1" applyFont="1" applyAlignment="1">
      <alignment horizontal="center"/>
    </xf>
    <xf numFmtId="0" fontId="13" fillId="0" borderId="0" xfId="3078" applyFont="1"/>
    <xf numFmtId="0" fontId="13" fillId="0" borderId="0" xfId="3078" applyFont="1" applyAlignment="1">
      <alignment wrapText="1"/>
    </xf>
    <xf numFmtId="164" fontId="13" fillId="0" borderId="0" xfId="12" applyNumberFormat="1" applyFont="1" applyAlignment="1">
      <alignment horizontal="right"/>
    </xf>
    <xf numFmtId="0" fontId="13" fillId="0" borderId="0" xfId="12" applyFont="1" applyAlignment="1">
      <alignment horizontal="right"/>
    </xf>
    <xf numFmtId="1" fontId="13" fillId="0" borderId="1" xfId="12" applyNumberFormat="1" applyFont="1" applyBorder="1" applyAlignment="1">
      <alignment horizontal="right"/>
    </xf>
    <xf numFmtId="0" fontId="13" fillId="0" borderId="1" xfId="12" applyFont="1" applyBorder="1" applyAlignment="1">
      <alignment horizontal="center"/>
    </xf>
    <xf numFmtId="0" fontId="12" fillId="0" borderId="0" xfId="12" applyFont="1" applyAlignment="1">
      <alignment horizontal="right"/>
    </xf>
    <xf numFmtId="0" fontId="12" fillId="0" borderId="0" xfId="12" applyFont="1" applyAlignment="1">
      <alignment horizontal="right" wrapText="1"/>
    </xf>
    <xf numFmtId="0" fontId="13" fillId="0" borderId="0" xfId="12" applyFont="1" applyAlignment="1">
      <alignment horizontal="left" wrapText="1"/>
    </xf>
    <xf numFmtId="0" fontId="12" fillId="0" borderId="0" xfId="12" applyFont="1"/>
    <xf numFmtId="0" fontId="12" fillId="0" borderId="0" xfId="12" applyFont="1" applyAlignment="1">
      <alignment horizontal="left" wrapText="1"/>
    </xf>
    <xf numFmtId="0" fontId="12" fillId="0" borderId="1" xfId="12" applyFont="1" applyBorder="1"/>
    <xf numFmtId="0" fontId="12" fillId="0" borderId="1" xfId="12" applyFont="1" applyBorder="1" applyAlignment="1">
      <alignment horizontal="left" wrapText="1"/>
    </xf>
    <xf numFmtId="0" fontId="13" fillId="0" borderId="1" xfId="12" applyFont="1" applyBorder="1" applyAlignment="1">
      <alignment horizontal="left"/>
    </xf>
    <xf numFmtId="0" fontId="24" fillId="0" borderId="0" xfId="11" applyFont="1"/>
    <xf numFmtId="0" fontId="13" fillId="0" borderId="0" xfId="2" applyFont="1" applyAlignment="1">
      <alignment horizontal="left" vertical="top" wrapText="1"/>
    </xf>
    <xf numFmtId="3" fontId="13" fillId="0" borderId="1" xfId="2" applyNumberFormat="1" applyFont="1" applyBorder="1"/>
    <xf numFmtId="0" fontId="12" fillId="0" borderId="1" xfId="2" applyFont="1" applyBorder="1" applyAlignment="1">
      <alignment horizontal="center"/>
    </xf>
    <xf numFmtId="0" fontId="12" fillId="0" borderId="11" xfId="2" applyFont="1" applyBorder="1"/>
    <xf numFmtId="1" fontId="15" fillId="0" borderId="0" xfId="2" applyNumberFormat="1" applyFont="1"/>
    <xf numFmtId="0" fontId="12" fillId="0" borderId="16" xfId="2" applyFont="1" applyBorder="1" applyAlignment="1">
      <alignment horizontal="center" wrapText="1"/>
    </xf>
    <xf numFmtId="0" fontId="13" fillId="0" borderId="0" xfId="0" applyFont="1" applyAlignment="1">
      <alignment horizontal="center"/>
    </xf>
    <xf numFmtId="0" fontId="13" fillId="0" borderId="1" xfId="0" applyFont="1" applyBorder="1" applyAlignment="1">
      <alignment horizontal="center"/>
    </xf>
    <xf numFmtId="3" fontId="21" fillId="0" borderId="0" xfId="3077" applyNumberFormat="1" applyFont="1"/>
    <xf numFmtId="3" fontId="66" fillId="0" borderId="0" xfId="3077" applyNumberFormat="1" applyFont="1"/>
    <xf numFmtId="3" fontId="64" fillId="0" borderId="1" xfId="3077" applyNumberFormat="1" applyFont="1" applyBorder="1"/>
    <xf numFmtId="0" fontId="12" fillId="0" borderId="1" xfId="2" applyFont="1" applyBorder="1" applyAlignment="1">
      <alignment horizontal="left" wrapText="1"/>
    </xf>
    <xf numFmtId="0" fontId="12" fillId="0" borderId="1" xfId="1" applyFont="1" applyBorder="1" applyAlignment="1">
      <alignment horizontal="center"/>
    </xf>
    <xf numFmtId="0" fontId="12" fillId="0" borderId="11" xfId="2" applyFont="1" applyBorder="1" applyAlignment="1">
      <alignment horizontal="center"/>
    </xf>
    <xf numFmtId="0" fontId="12" fillId="0" borderId="0" xfId="2" applyFont="1" applyAlignment="1">
      <alignment horizontal="center"/>
    </xf>
    <xf numFmtId="1" fontId="12" fillId="0" borderId="1" xfId="2" applyNumberFormat="1" applyFont="1" applyBorder="1" applyAlignment="1">
      <alignment horizontal="left" wrapText="1"/>
    </xf>
    <xf numFmtId="1" fontId="12" fillId="0" borderId="11" xfId="2" applyNumberFormat="1" applyFont="1" applyBorder="1" applyAlignment="1">
      <alignment horizontal="center"/>
    </xf>
    <xf numFmtId="1" fontId="12" fillId="0" borderId="0" xfId="2" applyNumberFormat="1" applyFont="1" applyAlignment="1">
      <alignment horizontal="center"/>
    </xf>
    <xf numFmtId="1" fontId="12" fillId="0" borderId="0" xfId="4" applyNumberFormat="1" applyFont="1" applyAlignment="1">
      <alignment horizontal="left" wrapText="1"/>
    </xf>
    <xf numFmtId="1" fontId="12" fillId="0" borderId="0" xfId="2" applyNumberFormat="1" applyFont="1" applyAlignment="1">
      <alignment horizontal="left" wrapText="1"/>
    </xf>
    <xf numFmtId="0" fontId="13" fillId="0" borderId="15" xfId="2" applyFont="1" applyBorder="1" applyAlignment="1">
      <alignment horizontal="center"/>
    </xf>
    <xf numFmtId="0" fontId="13" fillId="0" borderId="16" xfId="2" applyFont="1" applyBorder="1" applyAlignment="1">
      <alignment horizontal="center"/>
    </xf>
    <xf numFmtId="0" fontId="13" fillId="0" borderId="0" xfId="2" applyFont="1" applyAlignment="1">
      <alignment horizontal="left" wrapText="1"/>
    </xf>
    <xf numFmtId="0" fontId="12" fillId="0" borderId="0" xfId="10" applyFont="1" applyAlignment="1">
      <alignment horizontal="left" wrapText="1"/>
    </xf>
    <xf numFmtId="0" fontId="12" fillId="0" borderId="14" xfId="2" applyFont="1" applyBorder="1" applyAlignment="1">
      <alignment horizontal="center" wrapText="1"/>
    </xf>
    <xf numFmtId="0" fontId="12" fillId="0" borderId="0" xfId="0" applyFont="1" applyAlignment="1">
      <alignment horizontal="left" wrapText="1"/>
    </xf>
    <xf numFmtId="0" fontId="0" fillId="0" borderId="0" xfId="0" applyAlignment="1">
      <alignment horizontal="left" wrapText="1"/>
    </xf>
    <xf numFmtId="0" fontId="12" fillId="0" borderId="0" xfId="0" applyFont="1" applyAlignment="1">
      <alignment horizontal="center" wrapText="1"/>
    </xf>
    <xf numFmtId="0" fontId="12" fillId="0" borderId="1" xfId="0" applyFont="1" applyBorder="1" applyAlignment="1">
      <alignment horizontal="center" wrapText="1"/>
    </xf>
    <xf numFmtId="0" fontId="21" fillId="0" borderId="16" xfId="3080" applyFont="1" applyBorder="1" applyAlignment="1">
      <alignment horizontal="center"/>
    </xf>
    <xf numFmtId="0" fontId="12" fillId="0" borderId="0" xfId="2" applyFont="1" applyAlignment="1">
      <alignment horizontal="center" vertical="center"/>
    </xf>
    <xf numFmtId="0" fontId="13" fillId="0" borderId="0" xfId="2" applyFont="1" applyAlignment="1">
      <alignment horizontal="center" vertical="center"/>
    </xf>
    <xf numFmtId="0" fontId="12" fillId="0" borderId="15" xfId="2" applyFont="1" applyBorder="1" applyAlignment="1">
      <alignment horizontal="center"/>
    </xf>
    <xf numFmtId="0" fontId="12" fillId="0" borderId="0" xfId="3080" applyFont="1" applyAlignment="1">
      <alignment horizontal="left" wrapText="1"/>
    </xf>
    <xf numFmtId="0" fontId="12" fillId="0" borderId="0" xfId="3080" applyFont="1" applyAlignment="1">
      <alignment horizontal="left"/>
    </xf>
    <xf numFmtId="0" fontId="13" fillId="0" borderId="1" xfId="3080" applyFont="1" applyBorder="1" applyAlignment="1">
      <alignment horizontal="center"/>
    </xf>
    <xf numFmtId="0" fontId="21" fillId="0" borderId="1" xfId="3080" applyFont="1" applyBorder="1" applyAlignment="1">
      <alignment horizontal="center"/>
    </xf>
    <xf numFmtId="1" fontId="12" fillId="0" borderId="11" xfId="3080" applyNumberFormat="1" applyFont="1" applyBorder="1" applyAlignment="1">
      <alignment horizontal="center"/>
    </xf>
    <xf numFmtId="1" fontId="12" fillId="0" borderId="0" xfId="3080" applyNumberFormat="1" applyFont="1" applyAlignment="1">
      <alignment horizontal="center"/>
    </xf>
    <xf numFmtId="0" fontId="13" fillId="0" borderId="0" xfId="3080" applyFont="1" applyAlignment="1">
      <alignment horizontal="left" vertical="top" wrapText="1"/>
    </xf>
    <xf numFmtId="0" fontId="12" fillId="0" borderId="0" xfId="11" applyFont="1" applyAlignment="1">
      <alignment horizontal="left" wrapText="1"/>
    </xf>
    <xf numFmtId="0" fontId="12" fillId="0" borderId="1" xfId="12" applyFont="1" applyBorder="1" applyAlignment="1">
      <alignment horizontal="center"/>
    </xf>
    <xf numFmtId="1" fontId="13" fillId="0" borderId="11" xfId="12" applyNumberFormat="1" applyFont="1" applyBorder="1" applyAlignment="1">
      <alignment horizontal="right" wrapText="1"/>
    </xf>
    <xf numFmtId="1" fontId="13" fillId="0" borderId="1" xfId="12" applyNumberFormat="1" applyFont="1" applyBorder="1" applyAlignment="1">
      <alignment horizontal="right" wrapText="1"/>
    </xf>
    <xf numFmtId="0" fontId="13" fillId="0" borderId="0" xfId="2" applyFont="1" applyAlignment="1">
      <alignment horizontal="left" vertical="top" wrapText="1"/>
    </xf>
    <xf numFmtId="0" fontId="12" fillId="0" borderId="0" xfId="2" applyFont="1" applyAlignment="1">
      <alignment horizontal="left" wrapText="1"/>
    </xf>
    <xf numFmtId="0" fontId="13" fillId="0" borderId="11" xfId="2" applyFont="1" applyBorder="1"/>
    <xf numFmtId="0" fontId="12" fillId="0" borderId="16" xfId="2" applyFont="1" applyBorder="1" applyAlignment="1">
      <alignment horizontal="center"/>
    </xf>
  </cellXfs>
  <cellStyles count="3081">
    <cellStyle name="20% - Accent1 2" xfId="215" xr:uid="{D9FDF8DA-44BA-4B04-AAF9-3400D0350117}"/>
    <cellStyle name="20% - Accent2 2" xfId="216" xr:uid="{FE43C967-07D8-4EBD-A530-63B89A193934}"/>
    <cellStyle name="20% - Accent3 2" xfId="217" xr:uid="{1441FCF3-D278-4302-909C-6978A6A2F4FF}"/>
    <cellStyle name="20% - Accent4 2" xfId="218" xr:uid="{8BB68463-88EF-4A3B-A7BA-DD9AFEF031E9}"/>
    <cellStyle name="20% - Accent5 2" xfId="219" xr:uid="{31223C23-3DFA-4F6D-8E07-E2BEB6FA4874}"/>
    <cellStyle name="20% - Accent6 2" xfId="220" xr:uid="{2D8CE6E5-B2FC-4820-9EEB-F5B82907C5BD}"/>
    <cellStyle name="40% - Accent1 2" xfId="221" xr:uid="{FB420D09-557D-4D29-B7CF-C4A4DB3B6B68}"/>
    <cellStyle name="40% - Accent2 2" xfId="222" xr:uid="{315E212E-33FD-442C-9CDA-7ACB8F243546}"/>
    <cellStyle name="40% - Accent3 2" xfId="223" xr:uid="{2C5B99FC-FD11-494B-850F-144D63749A30}"/>
    <cellStyle name="40% - Accent4 2" xfId="224" xr:uid="{9A63D01A-9E66-4C67-B782-E64DA0069E32}"/>
    <cellStyle name="40% - Accent5 2" xfId="225" xr:uid="{C9E69167-9781-499C-8095-B3DC868989BC}"/>
    <cellStyle name="40% - Accent6 2" xfId="226" xr:uid="{D9AC7439-16BC-4D8C-B5D8-E60FC118A133}"/>
    <cellStyle name="60% - Accent1 2" xfId="227" xr:uid="{F98D8F8D-58C6-465E-925D-EA6BB01831FF}"/>
    <cellStyle name="60% - Accent2 2" xfId="228" xr:uid="{90873588-3314-4D72-BB90-9BAB0C1EA673}"/>
    <cellStyle name="60% - Accent3 2" xfId="229" xr:uid="{CB903978-80C8-4AE5-8C40-8EAB55A4F05C}"/>
    <cellStyle name="60% - Accent4 2" xfId="230" xr:uid="{19D31B2D-BAA8-4ED0-92BF-576F897E2F37}"/>
    <cellStyle name="60% - Accent5 2" xfId="231" xr:uid="{9D194E6E-BA6E-44FB-A318-A1AB496E273E}"/>
    <cellStyle name="60% - Accent6 2" xfId="232" xr:uid="{636BE7CA-06A1-498C-B291-B90DC263F939}"/>
    <cellStyle name="Accent1 2" xfId="233" xr:uid="{470A86EC-E578-4791-B835-C21520D8956E}"/>
    <cellStyle name="Accent2 2" xfId="234" xr:uid="{85BFB90B-9816-444F-B0CE-286EA4CAFE85}"/>
    <cellStyle name="Accent3 2" xfId="235" xr:uid="{BAED2D77-678B-4A6D-B971-DC150025A465}"/>
    <cellStyle name="Accent4 2" xfId="236" xr:uid="{389024A4-EA59-401E-8C52-182673A26291}"/>
    <cellStyle name="Accent5 2" xfId="237" xr:uid="{9051592F-7A3A-401F-AC7B-58EA67CAF449}"/>
    <cellStyle name="Accent6 2" xfId="238" xr:uid="{4BA3217F-60B7-4E7D-91DA-16D1188048C6}"/>
    <cellStyle name="Bad 2" xfId="239" xr:uid="{1D0072CD-694F-4157-A13C-F05C2C20416C}"/>
    <cellStyle name="Calculation 2" xfId="240" xr:uid="{78CA2F4B-8ED3-4BB1-A757-B39100F35019}"/>
    <cellStyle name="Check Cell 2" xfId="241" xr:uid="{D457D8E7-852C-4213-8D8C-0EAF2256411D}"/>
    <cellStyle name="Comma 2" xfId="6" xr:uid="{40FC862E-220F-4AD3-8009-E49BF01A2102}"/>
    <cellStyle name="Comma 2 10" xfId="1630" xr:uid="{0310851A-E426-4187-B67A-93358CE50FC9}"/>
    <cellStyle name="Comma 2 2" xfId="17" xr:uid="{B5020C3B-AC06-45FB-A0B5-117AD6360C2C}"/>
    <cellStyle name="Comma 2 2 2" xfId="41" xr:uid="{DC6708D9-3DF0-4F17-85DE-9EE0CE82003F}"/>
    <cellStyle name="Comma 2 2 3" xfId="906" xr:uid="{EE4EA1EE-721F-40B2-978F-DA67A05FBF56}"/>
    <cellStyle name="Comma 2 2 3 2" xfId="2361" xr:uid="{B26AC28F-3108-46D9-9244-2F0DE28EA2FB}"/>
    <cellStyle name="Comma 2 2 4" xfId="1636" xr:uid="{FB4F5DCF-8825-4076-81F1-286C2F120F46}"/>
    <cellStyle name="Comma 2 3" xfId="242" xr:uid="{8D8471A0-41B4-45D3-929B-745DA7043220}"/>
    <cellStyle name="Comma 2 4" xfId="243" xr:uid="{26E6811D-B4A0-4D84-B8BB-F5155FD10807}"/>
    <cellStyle name="Comma 2 5" xfId="244" xr:uid="{D2DE2260-C97A-4875-81B2-32C824BB122C}"/>
    <cellStyle name="Comma 2 6" xfId="245" xr:uid="{F815537B-73D8-4499-8CC7-1F48370A9A80}"/>
    <cellStyle name="Comma 2 7" xfId="526" xr:uid="{BD11FD69-287F-4096-8CDC-8D093EAB431A}"/>
    <cellStyle name="Comma 2 8" xfId="36" xr:uid="{43086789-4F9D-4720-80BE-EB5785F69169}"/>
    <cellStyle name="Comma 2 8 2" xfId="888" xr:uid="{B3C0406D-5481-41F4-B9BC-18A36B04A48B}"/>
    <cellStyle name="Comma 2 8 2 2" xfId="896" xr:uid="{90BB5A54-E970-46A5-8618-DCE9375273AF}"/>
    <cellStyle name="Comma 2 8 2 2 2" xfId="1625" xr:uid="{89FBFFC3-0D76-4653-BA4F-57AE47E2E0B5}"/>
    <cellStyle name="Comma 2 8 2 2 2 2" xfId="3076" xr:uid="{8883FD69-9C94-4E5C-BE04-B8CD75835363}"/>
    <cellStyle name="Comma 2 8 2 2 3" xfId="2351" xr:uid="{E8B11D7A-6ED0-45E2-B5D0-ACF278898049}"/>
    <cellStyle name="Comma 2 8 2 3" xfId="1620" xr:uid="{93E6B5C8-9619-43F2-9B9F-34C943372F3B}"/>
    <cellStyle name="Comma 2 8 2 3 2" xfId="3072" xr:uid="{7FF4F955-DBC7-4831-8CED-2049B9A73888}"/>
    <cellStyle name="Comma 2 8 2 4" xfId="2347" xr:uid="{B1CCFF7C-8E0A-4F55-8390-03A113CAC016}"/>
    <cellStyle name="Comma 2 9" xfId="900" xr:uid="{1F833069-E05D-4720-A23C-67AE96E235ED}"/>
    <cellStyle name="Comma 2 9 2" xfId="2355" xr:uid="{C2EF367D-3A06-460A-8AF3-8FFADDCE11E9}"/>
    <cellStyle name="Comma 3" xfId="23" xr:uid="{0700BC46-868E-43B0-8E53-E30CB7FEF883}"/>
    <cellStyle name="Comma 3 2" xfId="42" xr:uid="{16CC9DC8-F987-460C-B156-62A5A584B824}"/>
    <cellStyle name="Comma 3 2 2" xfId="889" xr:uid="{448E72A8-AC2E-411B-AD77-51F634EF6173}"/>
    <cellStyle name="Comma 4" xfId="25" xr:uid="{CCEF0CE0-3407-4D22-9B81-C9B9C66D5C9C}"/>
    <cellStyle name="Comma 4 2" xfId="246" xr:uid="{431FD57F-20B8-458A-8E81-BA3CBD6D57AB}"/>
    <cellStyle name="Comma 4 3" xfId="912" xr:uid="{18738635-BC7E-4596-983E-0F6D2D297962}"/>
    <cellStyle name="Comma 4 3 2" xfId="2366" xr:uid="{93ABFFB8-925E-4BA6-AE82-FC3C60D83296}"/>
    <cellStyle name="Comma 4 4" xfId="1641" xr:uid="{C599B84C-76B3-4E49-BE8F-03697DA078E2}"/>
    <cellStyle name="Comma 5" xfId="529" xr:uid="{78045B6A-B0BD-4A02-8BE7-0829452C55B7}"/>
    <cellStyle name="Comma 6" xfId="892" xr:uid="{39C9E502-4481-45E6-B698-CB250C9EEE92}"/>
    <cellStyle name="Comma 6 2" xfId="1621" xr:uid="{3E8D8478-E909-44AF-81B0-9D921245753D}"/>
    <cellStyle name="Comma 6 2 2" xfId="3073" xr:uid="{A36847DE-1CF0-47F1-870A-FE38B828E770}"/>
    <cellStyle name="Comma 6 3" xfId="2348" xr:uid="{B799F227-D46F-4017-9E7D-6DB18553FDCC}"/>
    <cellStyle name="Comma 9" xfId="247" xr:uid="{3CAFD879-4CAA-49AE-BC8C-387C4F017F84}"/>
    <cellStyle name="Comma0" xfId="248" xr:uid="{B6F4AA84-D52A-4D7F-85EE-D012EC6ECB15}"/>
    <cellStyle name="Currency 2" xfId="249" xr:uid="{05825BCC-6063-47FA-B397-DAB88A005CC2}"/>
    <cellStyle name="Currency 3" xfId="250" xr:uid="{BF1C4E52-580A-42F1-8B7F-645E8D7D4AE2}"/>
    <cellStyle name="Currency0" xfId="524" xr:uid="{01610AC3-9199-41B7-A896-790930F302DD}"/>
    <cellStyle name="Explanatory Text 2" xfId="251" xr:uid="{99C68931-BC35-457E-A692-AF01356865F5}"/>
    <cellStyle name="Good 2" xfId="252" xr:uid="{E9575C98-7FF5-4C29-871D-FD63C9053727}"/>
    <cellStyle name="Heading 1 2" xfId="253" xr:uid="{B7A1D0FF-5AE9-4396-B1C6-F06826BA2E98}"/>
    <cellStyle name="Heading 2 2" xfId="254" xr:uid="{04A78C18-48EC-49D4-AAA5-1226D503F365}"/>
    <cellStyle name="Heading 3 2" xfId="255" xr:uid="{A0285CCB-792F-4C2B-BBEB-1EC89AF2D64D}"/>
    <cellStyle name="Heading 4 2" xfId="256" xr:uid="{9F9CFA9A-2078-40E4-9E5E-3B1C3E303EE0}"/>
    <cellStyle name="Hyperlink" xfId="14" builtinId="8"/>
    <cellStyle name="Hyperlink 16" xfId="29" xr:uid="{36DDB563-4F9D-4922-B24A-06EB3F826137}"/>
    <cellStyle name="Hyperlink 2" xfId="20" xr:uid="{9AF1CDA1-CB78-4E67-9AF0-30342667BAFF}"/>
    <cellStyle name="Hyperlink 2 2" xfId="43" xr:uid="{E4702447-DED2-4665-8845-6AFE0E8044E8}"/>
    <cellStyle name="Hyperlink 2 2 2" xfId="886" xr:uid="{0BD93EFF-EDBC-4949-818E-DE2E6EBF21B0}"/>
    <cellStyle name="Hyperlink 3" xfId="26" xr:uid="{C5F6940F-F1C2-4FC8-A84B-29B354EE684C}"/>
    <cellStyle name="Hyperlink 3 2" xfId="45" xr:uid="{1F55AFA1-5909-4B60-A7C4-010F27D2D583}"/>
    <cellStyle name="Hyperlink 3 2 2" xfId="915" xr:uid="{2FD2FBEB-D488-4B41-B314-F99FD084B7A1}"/>
    <cellStyle name="Hyperlink 3 3" xfId="28" xr:uid="{1AC50BDE-9598-488F-98F8-C91AF2513D00}"/>
    <cellStyle name="Hyperlink 3 4" xfId="531" xr:uid="{3902AE6B-A8CE-427F-AF9A-5B0B78C447AD}"/>
    <cellStyle name="Hyperlink 4" xfId="50" xr:uid="{60741CFC-260D-4A4D-869E-63ABB06A7401}"/>
    <cellStyle name="Hyperlink 5" xfId="337" xr:uid="{F8249469-BFD6-4DA0-B8F9-4CB4CD1ABFEF}"/>
    <cellStyle name="Hyperlink 6" xfId="31" xr:uid="{9E4494FB-696C-4046-A533-1107648FF263}"/>
    <cellStyle name="Hyperlink 6 2" xfId="521" xr:uid="{146C7B67-4219-40DA-92D0-C9735D4B4F4B}"/>
    <cellStyle name="Input 2" xfId="257" xr:uid="{24265E65-2F09-4C93-9E67-89E604E4A9DC}"/>
    <cellStyle name="Linked Cell 2" xfId="258" xr:uid="{BEFC2AAF-75CE-4EA8-A861-57810FE0EBBC}"/>
    <cellStyle name="Neutral 2" xfId="259" xr:uid="{1DB83E31-F1E9-4465-AFEA-CF4795CAB774}"/>
    <cellStyle name="Normal" xfId="0" builtinId="0"/>
    <cellStyle name="Normal 10" xfId="48" xr:uid="{DDE9AEA0-942A-42C0-8063-619E9A2B46CE}"/>
    <cellStyle name="Normal 10 2" xfId="339" xr:uid="{02D33297-97BE-456C-8067-80690E9D9C5C}"/>
    <cellStyle name="Normal 10 2 2" xfId="709" xr:uid="{D52ABE03-2DA1-4DC5-988C-A63C71FE456A}"/>
    <cellStyle name="Normal 10 2 2 2" xfId="897" xr:uid="{9F9EA746-9F6A-487C-BB76-7AED63B6B626}"/>
    <cellStyle name="Normal 10 2 2 2 2" xfId="1626" xr:uid="{45E05B3B-8029-44F9-B962-799D9816A8DE}"/>
    <cellStyle name="Normal 10 2 2 2 2 2" xfId="3077" xr:uid="{4D4414C2-91DC-4423-85FF-31E2C6551731}"/>
    <cellStyle name="Normal 10 2 2 2 3" xfId="2352" xr:uid="{9728C0C0-19AB-4BC2-90DF-602B7BC9DA50}"/>
    <cellStyle name="Normal 10 2 2 3" xfId="1443" xr:uid="{CCD66E02-419B-43FD-BFD8-B43308B3AB4E}"/>
    <cellStyle name="Normal 10 2 2 3 2" xfId="2895" xr:uid="{87008CE4-036F-4B65-A641-0BD0FF072FA5}"/>
    <cellStyle name="Normal 10 2 2 4" xfId="2170" xr:uid="{F7882FBD-F56A-4FC0-AB44-35E0FC7CD64A}"/>
    <cellStyle name="Normal 10 2 3" xfId="1089" xr:uid="{6C31B094-BE0B-4016-A841-88698694ACA3}"/>
    <cellStyle name="Normal 10 2 3 2" xfId="2541" xr:uid="{741A744A-D6A8-4CE2-80C8-6982B26ED61C}"/>
    <cellStyle name="Normal 10 2 4" xfId="1816" xr:uid="{0C3210B7-520B-449D-9AA6-F0098D31F89F}"/>
    <cellStyle name="Normal 10 3" xfId="533" xr:uid="{150B61A5-CDCE-4C07-9CC1-93F8B2CC01FD}"/>
    <cellStyle name="Normal 10 3 2" xfId="1267" xr:uid="{53E7660D-35D5-4646-A9FB-AA6C750F62EC}"/>
    <cellStyle name="Normal 10 3 2 2" xfId="2719" xr:uid="{C44F07D0-A16E-4100-ABE5-50B7AA6F721E}"/>
    <cellStyle name="Normal 10 3 3" xfId="1994" xr:uid="{0FDDBBFC-7676-4E6E-AB23-8B3CB5A82835}"/>
    <cellStyle name="Normal 10 4" xfId="917" xr:uid="{6E78F33C-C96F-4335-BB5B-F7B96D0C7B0A}"/>
    <cellStyle name="Normal 10 4 2" xfId="2369" xr:uid="{88E2C970-4ADE-4136-8A30-68F2C88E0DE4}"/>
    <cellStyle name="Normal 10 5" xfId="1644" xr:uid="{C46747E6-BE8F-43A2-A651-A0910EE29559}"/>
    <cellStyle name="Normal 11" xfId="260" xr:uid="{513CAFDD-2868-4681-9200-70AD9201F25D}"/>
    <cellStyle name="Normal 11 2" xfId="261" xr:uid="{F9B30C7F-F07A-455C-B915-A57CFEC628DD}"/>
    <cellStyle name="Normal 11 2 2" xfId="696" xr:uid="{9E7ADAE2-C802-4D0B-A357-4D113AE3DB6D}"/>
    <cellStyle name="Normal 11 2 2 2" xfId="1430" xr:uid="{F7FEB1DD-1422-4157-901D-A82FC8F99BEC}"/>
    <cellStyle name="Normal 11 2 2 2 2" xfId="2882" xr:uid="{247FC6E2-6138-4029-8EF5-5BCA4FCA64AB}"/>
    <cellStyle name="Normal 11 2 2 3" xfId="2157" xr:uid="{2B802A80-2B20-42FD-AC8B-40BF15D91FA6}"/>
    <cellStyle name="Normal 11 2 3" xfId="1076" xr:uid="{F4929D70-A890-4FA4-B599-E1BA1D6BA8FB}"/>
    <cellStyle name="Normal 11 2 3 2" xfId="2528" xr:uid="{27258368-A8F1-4256-A34A-52D772903250}"/>
    <cellStyle name="Normal 11 2 4" xfId="1803" xr:uid="{D05C4D17-857B-46AE-ABAF-587DCD28A13B}"/>
    <cellStyle name="Normal 11 3" xfId="262" xr:uid="{C9B4CCB2-44C1-4E32-9288-2DB0CEAE6993}"/>
    <cellStyle name="Normal 11 3 2" xfId="697" xr:uid="{70726948-99A0-4E74-8FA4-53180986F186}"/>
    <cellStyle name="Normal 11 3 2 2" xfId="1431" xr:uid="{3E7437EB-1F83-42E0-9822-5CCAAB809BBE}"/>
    <cellStyle name="Normal 11 3 2 2 2" xfId="2883" xr:uid="{92BA3C02-CF28-4DAE-82A6-249E6D473CE0}"/>
    <cellStyle name="Normal 11 3 2 3" xfId="2158" xr:uid="{AEDCCD6B-DFBE-4077-B329-1F98ACDE6DF5}"/>
    <cellStyle name="Normal 11 3 3" xfId="1077" xr:uid="{906146A1-EC7B-4A6B-A90D-D84DB33F87BB}"/>
    <cellStyle name="Normal 11 3 3 2" xfId="2529" xr:uid="{35CBBF03-ECE8-4E01-BCA0-5DE42FC68C31}"/>
    <cellStyle name="Normal 11 3 4" xfId="1804" xr:uid="{B7DFDAE5-2B76-453F-92D3-339B40E336A1}"/>
    <cellStyle name="Normal 11 4" xfId="263" xr:uid="{F3D1DC56-5DC4-453E-B60A-381B79B3122C}"/>
    <cellStyle name="Normal 11 4 2" xfId="698" xr:uid="{24651C5C-57BC-4AA3-AAB3-8799754BB1A9}"/>
    <cellStyle name="Normal 11 4 2 2" xfId="1432" xr:uid="{3C738653-F28D-40C3-91B7-1DE6B15F4BE1}"/>
    <cellStyle name="Normal 11 4 2 2 2" xfId="2884" xr:uid="{6B8D1FF6-6F14-46ED-B5A4-61A848CE930B}"/>
    <cellStyle name="Normal 11 4 2 3" xfId="2159" xr:uid="{BDF943BA-0A66-4377-B423-EA77C5B0F61C}"/>
    <cellStyle name="Normal 11 4 3" xfId="1078" xr:uid="{11FB58BD-96BC-4E29-A14A-7F2E0150307E}"/>
    <cellStyle name="Normal 11 4 3 2" xfId="2530" xr:uid="{35B6BFD1-838D-4FFB-AFBD-1FEAA92826BC}"/>
    <cellStyle name="Normal 11 4 4" xfId="1805" xr:uid="{C9A38942-8F08-426D-BC6B-34E2BEE453AD}"/>
    <cellStyle name="Normal 110" xfId="7" xr:uid="{B4BB0EF1-A317-4B0E-8E66-48B8994C1673}"/>
    <cellStyle name="Normal 110 2" xfId="18" xr:uid="{A356892B-2995-4068-8711-CD4F6CDF4938}"/>
    <cellStyle name="Normal 110 2 2" xfId="907" xr:uid="{AF76C944-FBC8-4A3F-87FA-E8C08653D2DB}"/>
    <cellStyle name="Normal 110 2 2 2" xfId="2362" xr:uid="{1B4E0E69-D0F8-42F8-8C5D-9F7B0422E2A7}"/>
    <cellStyle name="Normal 110 2 3" xfId="1637" xr:uid="{1AC88C19-7E63-41D4-8F74-FB105B01A04F}"/>
    <cellStyle name="Normal 110 3" xfId="885" xr:uid="{9A1D72AB-FAC1-497D-AD09-407ECA053C5D}"/>
    <cellStyle name="Normal 110 3 2" xfId="1619" xr:uid="{9F94BDDF-3456-43ED-A485-628020C89EAA}"/>
    <cellStyle name="Normal 110 3 2 2" xfId="3071" xr:uid="{55E9FA24-50EA-4ABC-AE7F-673E7F8527C9}"/>
    <cellStyle name="Normal 110 3 3" xfId="2346" xr:uid="{3D00501B-132F-4F54-9112-D576DE71599A}"/>
    <cellStyle name="Normal 110 4" xfId="901" xr:uid="{2FB3ED01-DB0C-4A04-8A5B-D3541DBC018F}"/>
    <cellStyle name="Normal 110 4 2" xfId="2356" xr:uid="{DE96108F-2023-4ED6-BE34-F0E3C4FD6AAC}"/>
    <cellStyle name="Normal 110 5" xfId="1631" xr:uid="{68C8E9A1-119D-4089-A654-DE8689CB07C6}"/>
    <cellStyle name="Normal 12" xfId="264" xr:uid="{7E639AFC-32FD-4273-A68F-3DA7363B4B9C}"/>
    <cellStyle name="Normal 12 2" xfId="265" xr:uid="{11E4F9D1-4B61-43F5-84F6-C942610A6679}"/>
    <cellStyle name="Normal 12 2 2" xfId="699" xr:uid="{6C0A61B8-FF76-4C2E-A94A-543D148C75CF}"/>
    <cellStyle name="Normal 12 2 2 2" xfId="1433" xr:uid="{F11DC5E2-5959-4594-A4E2-79C769AC283F}"/>
    <cellStyle name="Normal 12 2 2 2 2" xfId="2885" xr:uid="{918378D9-E3C6-4086-816E-D715D4AA4963}"/>
    <cellStyle name="Normal 12 2 2 3" xfId="2160" xr:uid="{BE137289-1E2B-4891-95B8-06FEE3164B68}"/>
    <cellStyle name="Normal 12 2 3" xfId="1079" xr:uid="{EC3136D1-082E-4F9A-A25A-CCED5DADDA39}"/>
    <cellStyle name="Normal 12 2 3 2" xfId="2531" xr:uid="{0266B08C-33A5-414F-8E91-83BEB3D2378B}"/>
    <cellStyle name="Normal 12 2 4" xfId="1806" xr:uid="{1FEED721-E527-4EFB-A979-1EC73261DC27}"/>
    <cellStyle name="Normal 12 3" xfId="266" xr:uid="{0954EDB4-E452-4614-99F8-D624A9E28FB1}"/>
    <cellStyle name="Normal 12 3 2" xfId="700" xr:uid="{BDEFAC3F-D351-4C90-8722-194554D5AA0E}"/>
    <cellStyle name="Normal 12 3 2 2" xfId="1434" xr:uid="{A8C19BA0-A0A8-45F6-8D3F-34B69D646222}"/>
    <cellStyle name="Normal 12 3 2 2 2" xfId="2886" xr:uid="{B3896374-7759-4C01-8D01-7C7F25A46D51}"/>
    <cellStyle name="Normal 12 3 2 3" xfId="2161" xr:uid="{0D40CB6B-FA43-4426-801D-B3F8A5A71B51}"/>
    <cellStyle name="Normal 12 3 3" xfId="1080" xr:uid="{FDEB64F7-4775-4345-9A84-6B2738CECEE0}"/>
    <cellStyle name="Normal 12 3 3 2" xfId="2532" xr:uid="{FB391106-528B-4606-947B-1BD3821B4597}"/>
    <cellStyle name="Normal 12 3 4" xfId="1807" xr:uid="{BF2BC03F-472F-4F7E-95F0-6B55A186A814}"/>
    <cellStyle name="Normal 12 4" xfId="267" xr:uid="{D82830B6-11C2-4106-9F86-75103B2A9CD5}"/>
    <cellStyle name="Normal 12 4 2" xfId="701" xr:uid="{689F7A41-D0B0-41D9-BE32-1167508E989D}"/>
    <cellStyle name="Normal 12 4 2 2" xfId="1435" xr:uid="{BAF09045-3BC5-48F7-B1D4-980C2BE86CCB}"/>
    <cellStyle name="Normal 12 4 2 2 2" xfId="2887" xr:uid="{84EF3B5B-2990-43E4-A382-78D8C84EE14B}"/>
    <cellStyle name="Normal 12 4 2 3" xfId="2162" xr:uid="{BF78D1B1-3F3F-4D30-B5A7-4AADF48E8871}"/>
    <cellStyle name="Normal 12 4 3" xfId="1081" xr:uid="{0540EA39-0529-4B08-BDE3-45C8DFEBE65D}"/>
    <cellStyle name="Normal 12 4 3 2" xfId="2533" xr:uid="{77CD45E6-3E16-4CE3-880E-CD71AE073E72}"/>
    <cellStyle name="Normal 12 4 4" xfId="1808" xr:uid="{4B7A7C65-CEEC-4145-B690-EF6BF4112C4A}"/>
    <cellStyle name="Normal 13" xfId="268" xr:uid="{9C65910C-0F56-4972-BCBC-4EF55F7ACA99}"/>
    <cellStyle name="Normal 13 2" xfId="269" xr:uid="{575FF482-F50D-4267-BB37-F89C6706921F}"/>
    <cellStyle name="Normal 13 2 2" xfId="702" xr:uid="{37D5043D-92D0-4741-8DED-849EF45B6EB3}"/>
    <cellStyle name="Normal 13 2 2 2" xfId="1436" xr:uid="{C5C84ED5-4D3D-475D-87DF-4BAB239B7C12}"/>
    <cellStyle name="Normal 13 2 2 2 2" xfId="2888" xr:uid="{563BA594-AD84-4EC6-85C5-DED0A64E2B53}"/>
    <cellStyle name="Normal 13 2 2 3" xfId="2163" xr:uid="{0708EA07-168F-4D2A-B62C-CB9E7235C58D}"/>
    <cellStyle name="Normal 13 2 3" xfId="1082" xr:uid="{152A6E23-6F66-4B73-95EF-427CAC59CD42}"/>
    <cellStyle name="Normal 13 2 3 2" xfId="2534" xr:uid="{F11359F6-AD3A-4DF1-88B8-6364394C6286}"/>
    <cellStyle name="Normal 13 2 4" xfId="1809" xr:uid="{E4134D05-2F3D-4F71-B737-F78EEC10E13F}"/>
    <cellStyle name="Normal 13 3" xfId="270" xr:uid="{FA85BCCA-8C63-463F-B6E7-87311E81A225}"/>
    <cellStyle name="Normal 13 3 2" xfId="703" xr:uid="{086AC22D-28E7-4C0D-944F-6DA749608F6F}"/>
    <cellStyle name="Normal 13 3 2 2" xfId="1437" xr:uid="{647A19CF-1D70-4BC3-BC8F-A26FA6482D95}"/>
    <cellStyle name="Normal 13 3 2 2 2" xfId="2889" xr:uid="{299474A1-166E-40BD-9198-A80AC753C6E6}"/>
    <cellStyle name="Normal 13 3 2 3" xfId="2164" xr:uid="{407CC8E4-B153-48E0-B759-47CEC69BB293}"/>
    <cellStyle name="Normal 13 3 3" xfId="1083" xr:uid="{1C4981E5-05CD-47CE-8423-63DEC2F72E73}"/>
    <cellStyle name="Normal 13 3 3 2" xfId="2535" xr:uid="{F958184B-8D25-4B99-9966-72B31BB0C4CA}"/>
    <cellStyle name="Normal 13 3 4" xfId="1810" xr:uid="{6BB6AC49-B210-422F-881E-83EF9D722B37}"/>
    <cellStyle name="Normal 13 4" xfId="271" xr:uid="{7C6786B9-B161-43DF-AE23-CD82121C86E2}"/>
    <cellStyle name="Normal 13 4 2" xfId="704" xr:uid="{46926100-9922-41DA-9CC2-5D9FD68A2E1D}"/>
    <cellStyle name="Normal 13 4 2 2" xfId="1438" xr:uid="{389474C5-FB9A-4829-BA83-4EA443E6A475}"/>
    <cellStyle name="Normal 13 4 2 2 2" xfId="2890" xr:uid="{973EC645-FC75-4011-ADAE-30E7412B0F21}"/>
    <cellStyle name="Normal 13 4 2 3" xfId="2165" xr:uid="{03FFC138-E667-4BA6-9E7A-84D2FC00AB6A}"/>
    <cellStyle name="Normal 13 4 3" xfId="1084" xr:uid="{80B66239-5BF7-416D-AF4D-2E7F6C73EF15}"/>
    <cellStyle name="Normal 13 4 3 2" xfId="2536" xr:uid="{CED46667-D74E-4104-B44B-9BA8AF0E09A9}"/>
    <cellStyle name="Normal 13 4 4" xfId="1811" xr:uid="{8C4C0D92-2A23-4CB1-8FEF-E1AC7C55FAFE}"/>
    <cellStyle name="Normal 14" xfId="272" xr:uid="{DF9765EF-3602-4665-AE06-624A5C043BD2}"/>
    <cellStyle name="Normal 14 2" xfId="273" xr:uid="{4A518685-C80D-4B99-AF8D-E3D9FF21207C}"/>
    <cellStyle name="Normal 15" xfId="274" xr:uid="{39E84589-8707-4E7A-B4FA-A5760687C821}"/>
    <cellStyle name="Normal 16" xfId="275" xr:uid="{9CD98A42-D04A-4AB1-83B9-B46C372E7F43}"/>
    <cellStyle name="Normal 17" xfId="276" xr:uid="{89DA34C4-00AD-4D27-90E8-77B1931E07D0}"/>
    <cellStyle name="Normal 18" xfId="277" xr:uid="{FFDC2609-C787-48CA-A076-71917CA93DCB}"/>
    <cellStyle name="Normal 19" xfId="27" xr:uid="{ADCA816F-7AAD-49C8-AAD7-B418EEB6294F}"/>
    <cellStyle name="Normal 2" xfId="13" xr:uid="{56B31F73-7C94-4D9B-A62C-741480CF9D19}"/>
    <cellStyle name="Normal 2 10" xfId="51" xr:uid="{3670F353-A482-4DEB-AEDF-44706629ED9B}"/>
    <cellStyle name="Normal 2 10 2" xfId="340" xr:uid="{31025AFB-8738-4D06-B2EF-15E6B78C6D7D}"/>
    <cellStyle name="Normal 2 10 2 2" xfId="710" xr:uid="{F41C3BB5-7DDA-42F5-A382-CDBB5EB67325}"/>
    <cellStyle name="Normal 2 10 2 2 2" xfId="1444" xr:uid="{0675E16C-2AB1-46EA-8155-D87F7439CCAC}"/>
    <cellStyle name="Normal 2 10 2 2 2 2" xfId="2896" xr:uid="{849014FB-F2A7-49AA-8C4D-93C32260F031}"/>
    <cellStyle name="Normal 2 10 2 2 3" xfId="2171" xr:uid="{CF7B2C00-6D2B-4C05-8D55-88EA6485B929}"/>
    <cellStyle name="Normal 2 10 2 3" xfId="1090" xr:uid="{C93F8A84-2280-4096-A0FA-AFE064048D80}"/>
    <cellStyle name="Normal 2 10 2 3 2" xfId="2542" xr:uid="{15A8EEC5-C39F-460D-94A6-B586D83006A5}"/>
    <cellStyle name="Normal 2 10 2 4" xfId="1817" xr:uid="{A44D604D-B4F4-4486-8E86-DD94F3546A4B}"/>
    <cellStyle name="Normal 2 10 3" xfId="534" xr:uid="{A1D78DB0-E4EC-4548-8CE1-C7459C2E3982}"/>
    <cellStyle name="Normal 2 10 3 2" xfId="1268" xr:uid="{67A08582-60EF-4194-832D-434ED91ED5CD}"/>
    <cellStyle name="Normal 2 10 3 2 2" xfId="2720" xr:uid="{03E8CDDB-0A0A-403E-AC9F-D8E0BF222413}"/>
    <cellStyle name="Normal 2 10 3 3" xfId="1995" xr:uid="{EA65516D-5A74-4B57-8B74-F8B569CD4349}"/>
    <cellStyle name="Normal 2 10 4" xfId="918" xr:uid="{3E6ACFAB-2D97-4863-9AC1-DEDB0629B697}"/>
    <cellStyle name="Normal 2 10 4 2" xfId="2370" xr:uid="{43565196-8AF0-410B-BC90-EA93F99FAB5E}"/>
    <cellStyle name="Normal 2 10 5" xfId="1645" xr:uid="{F03801E2-33E6-4018-B971-8ED459AF9913}"/>
    <cellStyle name="Normal 2 11" xfId="52" xr:uid="{B2FEADD2-A1FF-4D7E-9398-FD48711D0EFF}"/>
    <cellStyle name="Normal 2 11 2" xfId="341" xr:uid="{51862BBF-99F3-416F-BC27-2B1CE91FBA82}"/>
    <cellStyle name="Normal 2 11 2 2" xfId="711" xr:uid="{F46E7653-335B-4CDC-8A1F-E2D1CE6524CB}"/>
    <cellStyle name="Normal 2 11 2 2 2" xfId="1445" xr:uid="{F4609DCD-E1AE-4E16-BE6B-B366AE6A7601}"/>
    <cellStyle name="Normal 2 11 2 2 2 2" xfId="2897" xr:uid="{5396EA98-9A68-4F3B-AC52-00548ECF5E75}"/>
    <cellStyle name="Normal 2 11 2 2 3" xfId="2172" xr:uid="{8906B166-F1A7-4AB8-94D9-8949BB3B7FA4}"/>
    <cellStyle name="Normal 2 11 2 3" xfId="1091" xr:uid="{37FD8D22-5004-4336-91D0-41BE9A6997C6}"/>
    <cellStyle name="Normal 2 11 2 3 2" xfId="2543" xr:uid="{F8EF8EB6-16AA-421E-9233-5CBB3F93874E}"/>
    <cellStyle name="Normal 2 11 2 4" xfId="1818" xr:uid="{D8989BC3-C46E-4A8C-B917-71F62063F33F}"/>
    <cellStyle name="Normal 2 11 3" xfId="535" xr:uid="{AE5ADB9B-D77F-468E-AD09-5E2F421B2160}"/>
    <cellStyle name="Normal 2 11 3 2" xfId="1269" xr:uid="{6A0530DA-B9E8-46C2-B459-C2745150679D}"/>
    <cellStyle name="Normal 2 11 3 2 2" xfId="2721" xr:uid="{1801264B-06C8-4C5A-9A0D-31CA290CEFC2}"/>
    <cellStyle name="Normal 2 11 3 3" xfId="1996" xr:uid="{7E37A379-92A1-45CF-85CB-1581D207FAF8}"/>
    <cellStyle name="Normal 2 11 4" xfId="919" xr:uid="{3F77EFA4-C510-49D6-8C13-9ACAD445B95C}"/>
    <cellStyle name="Normal 2 11 4 2" xfId="2371" xr:uid="{87C9A5FD-501D-4984-BF93-3E5C8216B652}"/>
    <cellStyle name="Normal 2 11 5" xfId="1646" xr:uid="{753607BA-1E92-494F-9812-0535238B1C00}"/>
    <cellStyle name="Normal 2 12" xfId="278" xr:uid="{336BC7F2-D90B-4482-B692-E9DEC2DCF9B7}"/>
    <cellStyle name="Normal 2 13" xfId="279" xr:uid="{FE8A4BA8-314C-46F2-8CED-9DC01A6C9DAA}"/>
    <cellStyle name="Normal 2 14" xfId="280" xr:uid="{0BAB5816-1A90-44F2-A364-F5383A51F705}"/>
    <cellStyle name="Normal 2 15" xfId="281" xr:uid="{1FF31855-5927-483D-BCA9-54F595527FEE}"/>
    <cellStyle name="Normal 2 16" xfId="282" xr:uid="{55777B3E-7362-4614-A836-30D3AAAA0285}"/>
    <cellStyle name="Normal 2 17" xfId="283" xr:uid="{84EE1D44-3EE2-4B74-A35E-3326122CBD78}"/>
    <cellStyle name="Normal 2 18" xfId="284" xr:uid="{26FFB3BA-7A3D-4676-8387-3B70826F5702}"/>
    <cellStyle name="Normal 2 19" xfId="285" xr:uid="{F43B14D6-2835-4309-947F-305BA65E1D71}"/>
    <cellStyle name="Normal 2 2" xfId="1" xr:uid="{2FC3D51A-DA96-4804-8FC1-D4DB3106090F}"/>
    <cellStyle name="Normal 2 2 10" xfId="342" xr:uid="{D7EFF1F9-4475-44A8-AAA2-B832A0F66246}"/>
    <cellStyle name="Normal 2 2 10 2" xfId="712" xr:uid="{A3EE9647-F5BD-44AE-AFE5-FCB24A5A5AE8}"/>
    <cellStyle name="Normal 2 2 10 2 2" xfId="1446" xr:uid="{4AEDBEBF-8DE0-4097-93F1-472007C9A692}"/>
    <cellStyle name="Normal 2 2 10 2 2 2" xfId="2898" xr:uid="{C908950B-5989-44D3-AA8D-B28496D44E4F}"/>
    <cellStyle name="Normal 2 2 10 2 3" xfId="2173" xr:uid="{238B7173-B234-4564-8F31-72D3F32B8C20}"/>
    <cellStyle name="Normal 2 2 10 3" xfId="1092" xr:uid="{79146CB7-B089-41B9-A563-67D36276190E}"/>
    <cellStyle name="Normal 2 2 10 3 2" xfId="2544" xr:uid="{79CD30A2-6813-4694-89F8-5DCC2AD33866}"/>
    <cellStyle name="Normal 2 2 10 4" xfId="1819" xr:uid="{90710FA4-ED5C-4961-ADC2-E34B2A3E82C6}"/>
    <cellStyle name="Normal 2 2 2" xfId="53" xr:uid="{BDB22365-5065-431F-A330-0DC5958624F1}"/>
    <cellStyle name="Normal 2 2 2 2" xfId="54" xr:uid="{87EF86A2-36D2-4F74-9232-867823DA8004}"/>
    <cellStyle name="Normal 2 2 2 2 2" xfId="343" xr:uid="{CFD5AC18-CEC5-4174-ABC8-64927F06DE4A}"/>
    <cellStyle name="Normal 2 2 2 2 2 2" xfId="713" xr:uid="{739ED291-C270-4C68-9A0C-537F52E5601C}"/>
    <cellStyle name="Normal 2 2 2 2 2 2 2" xfId="1447" xr:uid="{693A3C0E-E623-4FCE-BA88-7665F4D364D9}"/>
    <cellStyle name="Normal 2 2 2 2 2 2 2 2" xfId="2899" xr:uid="{FDB26E70-3784-4FA8-8E0D-71E927FBF402}"/>
    <cellStyle name="Normal 2 2 2 2 2 2 3" xfId="2174" xr:uid="{02C93F8D-D92A-4A6C-8EA5-D1E4687DE238}"/>
    <cellStyle name="Normal 2 2 2 2 2 3" xfId="1093" xr:uid="{588051AC-BCFF-46AE-873E-B862757103BB}"/>
    <cellStyle name="Normal 2 2 2 2 2 3 2" xfId="2545" xr:uid="{B4F52896-6644-4A3C-B6FE-C1ACDAB253F8}"/>
    <cellStyle name="Normal 2 2 2 2 2 4" xfId="1820" xr:uid="{CF599364-7FF7-404B-B25A-BE6E982E33FE}"/>
    <cellStyle name="Normal 2 2 2 2 3" xfId="537" xr:uid="{0E54E823-B155-45F6-92B2-B6E540508239}"/>
    <cellStyle name="Normal 2 2 2 2 3 2" xfId="1271" xr:uid="{897EA3CD-48EA-4541-B1B6-1380C46F39BC}"/>
    <cellStyle name="Normal 2 2 2 2 3 2 2" xfId="2723" xr:uid="{E41AE638-0070-4AC9-84BE-8CAA47DC1107}"/>
    <cellStyle name="Normal 2 2 2 2 3 3" xfId="1998" xr:uid="{5E99AB01-D96E-405B-BC58-274E0189F66D}"/>
    <cellStyle name="Normal 2 2 2 2 4" xfId="921" xr:uid="{D29CA140-1F9E-4B89-B470-51F06638F8BE}"/>
    <cellStyle name="Normal 2 2 2 2 4 2" xfId="2373" xr:uid="{6B647880-5145-4122-8BAA-7D5735DB80CE}"/>
    <cellStyle name="Normal 2 2 2 2 5" xfId="1648" xr:uid="{21B4D724-9501-4817-AF4C-A6C576BD7A09}"/>
    <cellStyle name="Normal 2 2 2 3" xfId="55" xr:uid="{4E26D873-E9CE-4220-AAB2-0F1266942D9B}"/>
    <cellStyle name="Normal 2 2 2 3 2" xfId="344" xr:uid="{AB0F0705-EE73-49C8-92E7-7294BEDA22D1}"/>
    <cellStyle name="Normal 2 2 2 3 2 2" xfId="714" xr:uid="{DDD806EB-25CB-473B-8AC8-3E1BB7C2B6C7}"/>
    <cellStyle name="Normal 2 2 2 3 2 2 2" xfId="1448" xr:uid="{54CAA145-CE3A-4039-BE0C-4803008DEAC4}"/>
    <cellStyle name="Normal 2 2 2 3 2 2 2 2" xfId="2900" xr:uid="{71EA0371-D5C0-45EA-AADD-C43C3A237E9B}"/>
    <cellStyle name="Normal 2 2 2 3 2 2 3" xfId="2175" xr:uid="{EBD5163F-0EF9-4766-B88A-C4CD5F3CEFF2}"/>
    <cellStyle name="Normal 2 2 2 3 2 3" xfId="1094" xr:uid="{0D950ABE-ED37-468D-AE7F-9470E355815B}"/>
    <cellStyle name="Normal 2 2 2 3 2 3 2" xfId="2546" xr:uid="{E1E28EE9-DB2A-4D53-87E7-509472F32953}"/>
    <cellStyle name="Normal 2 2 2 3 2 4" xfId="1821" xr:uid="{4A9B311F-9972-4124-A317-D797ECD659AB}"/>
    <cellStyle name="Normal 2 2 2 3 3" xfId="538" xr:uid="{C55532F9-A028-4D33-B5B4-FB866C8F78E1}"/>
    <cellStyle name="Normal 2 2 2 3 3 2" xfId="1272" xr:uid="{5FADEB78-B581-4BAA-99A5-A78C6466D28D}"/>
    <cellStyle name="Normal 2 2 2 3 3 2 2" xfId="2724" xr:uid="{A35B4101-1A87-4765-AF2A-B16785B03374}"/>
    <cellStyle name="Normal 2 2 2 3 3 3" xfId="1999" xr:uid="{4A1B7227-D3ED-42C2-8A84-1019310A198A}"/>
    <cellStyle name="Normal 2 2 2 3 4" xfId="922" xr:uid="{DE78F688-5295-4A90-9590-AFF2309FDD0E}"/>
    <cellStyle name="Normal 2 2 2 3 4 2" xfId="2374" xr:uid="{B6687A4E-607F-4F8B-976D-85C9D52BA948}"/>
    <cellStyle name="Normal 2 2 2 3 5" xfId="1649" xr:uid="{B44A87C9-51C9-4500-BCDA-66D11480F4C6}"/>
    <cellStyle name="Normal 2 2 2 4" xfId="345" xr:uid="{E991E736-C7AC-4413-A9C5-664906B00E42}"/>
    <cellStyle name="Normal 2 2 2 4 2" xfId="715" xr:uid="{2EF55179-5C29-43CF-9D4A-D4FFE298CE96}"/>
    <cellStyle name="Normal 2 2 2 4 2 2" xfId="1449" xr:uid="{0D03FB2A-24DE-4083-A685-E4EA59A3F987}"/>
    <cellStyle name="Normal 2 2 2 4 2 2 2" xfId="2901" xr:uid="{8B4A3F2A-1764-4174-988E-4443A9C4FC95}"/>
    <cellStyle name="Normal 2 2 2 4 2 3" xfId="2176" xr:uid="{788183EC-8128-4032-8E56-B35D44B8DA06}"/>
    <cellStyle name="Normal 2 2 2 4 3" xfId="1095" xr:uid="{4E1AF88C-554C-45D1-A006-F559C14BAFEC}"/>
    <cellStyle name="Normal 2 2 2 4 3 2" xfId="2547" xr:uid="{98D1EF74-F7F6-41AB-976D-777294C77281}"/>
    <cellStyle name="Normal 2 2 2 4 4" xfId="1822" xr:uid="{8BD1CAAA-1D1D-4489-82A2-877FCF4AB5A0}"/>
    <cellStyle name="Normal 2 2 2 5" xfId="536" xr:uid="{33EC756B-2EB4-43E5-81BE-249BDB7632CC}"/>
    <cellStyle name="Normal 2 2 2 5 2" xfId="1270" xr:uid="{3D05349F-0EEF-4069-A537-79D96B32D0A8}"/>
    <cellStyle name="Normal 2 2 2 5 2 2" xfId="2722" xr:uid="{E2550124-096F-42BB-A323-8A60A5FE17A7}"/>
    <cellStyle name="Normal 2 2 2 5 3" xfId="1997" xr:uid="{15EE243D-7D0F-4750-855F-2E72408ADEE8}"/>
    <cellStyle name="Normal 2 2 2 6" xfId="920" xr:uid="{370A7F05-B6CC-403B-8239-BF2E9F6B1DB9}"/>
    <cellStyle name="Normal 2 2 2 6 2" xfId="2372" xr:uid="{2AF25C1F-42D4-42B7-9C29-E3AA062AC826}"/>
    <cellStyle name="Normal 2 2 2 7" xfId="1647" xr:uid="{76BE3051-3D34-4898-874C-85CDBC3771EA}"/>
    <cellStyle name="Normal 2 2 3" xfId="56" xr:uid="{D06C985A-1DF1-40E0-BD1B-FC761369AF28}"/>
    <cellStyle name="Normal 2 2 3 2" xfId="57" xr:uid="{C7862425-F954-47AF-8DD1-5BFC644FD2A4}"/>
    <cellStyle name="Normal 2 2 3 2 2" xfId="346" xr:uid="{87574C07-2780-40E1-9FCA-97C7DC835CEF}"/>
    <cellStyle name="Normal 2 2 3 2 2 2" xfId="716" xr:uid="{3BEC8A8F-B2CA-4E5C-8D87-97D42448E099}"/>
    <cellStyle name="Normal 2 2 3 2 2 2 2" xfId="1450" xr:uid="{0B37BBDD-27CC-4C82-84C9-A124B91EF420}"/>
    <cellStyle name="Normal 2 2 3 2 2 2 2 2" xfId="2902" xr:uid="{112A8F68-F285-4442-8923-4750977FF10C}"/>
    <cellStyle name="Normal 2 2 3 2 2 2 3" xfId="2177" xr:uid="{A1BF065B-8BB6-43D5-BF37-724AA72EEB15}"/>
    <cellStyle name="Normal 2 2 3 2 2 3" xfId="1096" xr:uid="{58DFF4DF-04E6-48CB-AFF2-F0D9E8B64150}"/>
    <cellStyle name="Normal 2 2 3 2 2 3 2" xfId="2548" xr:uid="{1A97E99B-94E0-4308-8E3C-FA411435441F}"/>
    <cellStyle name="Normal 2 2 3 2 2 4" xfId="1823" xr:uid="{97885078-D1FA-4E3E-91E6-1317EE0CD8DD}"/>
    <cellStyle name="Normal 2 2 3 2 3" xfId="540" xr:uid="{02972B4F-F922-41A9-A22E-F42785487119}"/>
    <cellStyle name="Normal 2 2 3 2 3 2" xfId="1274" xr:uid="{1617C222-F0EF-49C5-AE2D-4C9BC3B1C9F1}"/>
    <cellStyle name="Normal 2 2 3 2 3 2 2" xfId="2726" xr:uid="{D8B0011C-FF60-4D3D-9508-63F6A7671DDB}"/>
    <cellStyle name="Normal 2 2 3 2 3 3" xfId="2001" xr:uid="{AFDC13ED-DD5A-4CB4-A507-02C978C97C27}"/>
    <cellStyle name="Normal 2 2 3 2 4" xfId="924" xr:uid="{88FFB4B0-A092-4956-B610-B17EC361634E}"/>
    <cellStyle name="Normal 2 2 3 2 4 2" xfId="2376" xr:uid="{4A0657E6-FEE1-4D86-B090-1A92A2BBD39D}"/>
    <cellStyle name="Normal 2 2 3 2 5" xfId="1651" xr:uid="{A875883D-D68A-4E9C-AF92-1C763AF35094}"/>
    <cellStyle name="Normal 2 2 3 3" xfId="347" xr:uid="{7115607C-D137-44B0-8941-BC8CB55CAE94}"/>
    <cellStyle name="Normal 2 2 3 3 2" xfId="717" xr:uid="{6D430E89-1555-4F39-A5B0-B73A59646D0E}"/>
    <cellStyle name="Normal 2 2 3 3 2 2" xfId="1451" xr:uid="{44A6E18E-93F3-4B75-8739-E3649F2DDDD7}"/>
    <cellStyle name="Normal 2 2 3 3 2 2 2" xfId="2903" xr:uid="{EDA60A3D-50F8-42EA-9799-50E35F89C615}"/>
    <cellStyle name="Normal 2 2 3 3 2 3" xfId="2178" xr:uid="{4372E8CE-7D6B-4A3F-BB3C-63232AEBFECA}"/>
    <cellStyle name="Normal 2 2 3 3 3" xfId="1097" xr:uid="{4C78D66B-C240-4D25-8983-5BE79C61636F}"/>
    <cellStyle name="Normal 2 2 3 3 3 2" xfId="2549" xr:uid="{2A7796D3-CADB-44F0-92E6-E4033DBC71BA}"/>
    <cellStyle name="Normal 2 2 3 3 4" xfId="1824" xr:uid="{3E0F1244-97AC-47A6-89DB-3003063C3048}"/>
    <cellStyle name="Normal 2 2 3 4" xfId="539" xr:uid="{7BDABAE2-0D81-4644-A460-D42928B18159}"/>
    <cellStyle name="Normal 2 2 3 4 2" xfId="1273" xr:uid="{C69CC647-F0FE-4262-9A07-D96FA1C42E81}"/>
    <cellStyle name="Normal 2 2 3 4 2 2" xfId="2725" xr:uid="{7F90F0CC-0F29-4BA1-B836-6D2DBC19FB7F}"/>
    <cellStyle name="Normal 2 2 3 4 3" xfId="2000" xr:uid="{7B6CA991-DCB9-4F87-B04C-4319E24B9A1C}"/>
    <cellStyle name="Normal 2 2 3 5" xfId="923" xr:uid="{B1158602-942D-443D-BF25-B70841F0EEDF}"/>
    <cellStyle name="Normal 2 2 3 5 2" xfId="2375" xr:uid="{BB1E8A08-C0C6-4BF2-A2C7-7B041249C740}"/>
    <cellStyle name="Normal 2 2 3 6" xfId="1650" xr:uid="{7F5355D3-74CA-4A03-802C-C2F810E62663}"/>
    <cellStyle name="Normal 2 2 4" xfId="58" xr:uid="{A766AEC7-0E0F-4C22-9880-92401876F28A}"/>
    <cellStyle name="Normal 2 2 4 2" xfId="59" xr:uid="{3A4C36F2-D7E4-49B8-813E-FB91183604BF}"/>
    <cellStyle name="Normal 2 2 4 2 2" xfId="348" xr:uid="{43CE8773-BAFB-472F-8888-36464D5188D1}"/>
    <cellStyle name="Normal 2 2 4 2 2 2" xfId="718" xr:uid="{50F20AEA-34C4-44A4-BFE6-248769BA64BE}"/>
    <cellStyle name="Normal 2 2 4 2 2 2 2" xfId="1452" xr:uid="{49A9E162-D2A2-45B4-AAFE-E19FF3D74B9F}"/>
    <cellStyle name="Normal 2 2 4 2 2 2 2 2" xfId="2904" xr:uid="{9F4C6847-D9B0-4C12-9CB9-A7C898CD7EA5}"/>
    <cellStyle name="Normal 2 2 4 2 2 2 3" xfId="2179" xr:uid="{5110CC30-8166-4404-9016-230009B83042}"/>
    <cellStyle name="Normal 2 2 4 2 2 3" xfId="1098" xr:uid="{7A2AC22A-2AF4-4A64-89D8-1906A2C14C26}"/>
    <cellStyle name="Normal 2 2 4 2 2 3 2" xfId="2550" xr:uid="{C9F8F8B1-965F-44E9-85DA-22E20094690A}"/>
    <cellStyle name="Normal 2 2 4 2 2 4" xfId="1825" xr:uid="{58502F06-E652-4165-A796-F30A94CCE7E3}"/>
    <cellStyle name="Normal 2 2 4 2 3" xfId="542" xr:uid="{596E0448-EB6E-4A4C-A557-37AADD313622}"/>
    <cellStyle name="Normal 2 2 4 2 3 2" xfId="1276" xr:uid="{7938E246-B023-4132-B0F0-1DFD6F6C293E}"/>
    <cellStyle name="Normal 2 2 4 2 3 2 2" xfId="2728" xr:uid="{17A0162F-09B1-4557-A61E-115D4F746E9E}"/>
    <cellStyle name="Normal 2 2 4 2 3 3" xfId="2003" xr:uid="{7F698B33-6D4D-4AC9-A3FE-514462454FF0}"/>
    <cellStyle name="Normal 2 2 4 2 4" xfId="926" xr:uid="{E2FFB63E-05AD-4804-B9C5-526B19A87690}"/>
    <cellStyle name="Normal 2 2 4 2 4 2" xfId="2378" xr:uid="{132A1E6F-7FDB-4AF2-BAB0-F0ECEA16DBF3}"/>
    <cellStyle name="Normal 2 2 4 2 5" xfId="1653" xr:uid="{618CEB69-4E87-4327-B660-53456D9FDC0D}"/>
    <cellStyle name="Normal 2 2 4 3" xfId="349" xr:uid="{52E63A47-714E-4148-825F-757113ABCF8A}"/>
    <cellStyle name="Normal 2 2 4 3 2" xfId="719" xr:uid="{1DE22F6E-3232-4814-8135-6E56F4AE89CB}"/>
    <cellStyle name="Normal 2 2 4 3 2 2" xfId="1453" xr:uid="{AD6B98B8-8B7E-400D-90A3-62DF3BE909CD}"/>
    <cellStyle name="Normal 2 2 4 3 2 2 2" xfId="2905" xr:uid="{A2C3F79A-C664-4F42-8A7B-5675B91DE077}"/>
    <cellStyle name="Normal 2 2 4 3 2 3" xfId="2180" xr:uid="{67BAFCC9-9761-46F9-BCCA-DE3418442D45}"/>
    <cellStyle name="Normal 2 2 4 3 3" xfId="1099" xr:uid="{54FE4C1C-BB6A-451C-97BB-42275F787F5B}"/>
    <cellStyle name="Normal 2 2 4 3 3 2" xfId="2551" xr:uid="{9A2F0706-7720-48F8-9DA3-1FA4B172251E}"/>
    <cellStyle name="Normal 2 2 4 3 4" xfId="1826" xr:uid="{C65749E6-899E-4335-A5E7-F836A7551397}"/>
    <cellStyle name="Normal 2 2 4 4" xfId="541" xr:uid="{166600A1-8532-443E-BE0B-F2CC16356C67}"/>
    <cellStyle name="Normal 2 2 4 4 2" xfId="1275" xr:uid="{42E4CD6A-EC74-4E0B-A3E6-A680E75561AF}"/>
    <cellStyle name="Normal 2 2 4 4 2 2" xfId="2727" xr:uid="{B52AAA7C-7E75-45D0-BFFC-A42A10F3CF93}"/>
    <cellStyle name="Normal 2 2 4 4 3" xfId="2002" xr:uid="{1B0BB47B-0040-41E9-A1FC-766BC2A65FD5}"/>
    <cellStyle name="Normal 2 2 4 5" xfId="925" xr:uid="{B6EB57A1-918E-4241-BF59-D05E7B7DE782}"/>
    <cellStyle name="Normal 2 2 4 5 2" xfId="2377" xr:uid="{0AF2C369-0559-4477-950C-90E2E700461D}"/>
    <cellStyle name="Normal 2 2 4 6" xfId="1652" xr:uid="{6BDFDA95-15F8-4E80-9C96-B94DFB492130}"/>
    <cellStyle name="Normal 2 2 5" xfId="60" xr:uid="{C1EFDDBB-1F08-44FB-BD50-962626756FA7}"/>
    <cellStyle name="Normal 2 2 5 2" xfId="61" xr:uid="{D5F6486A-3DEB-4FBF-83CF-9A1D3AE2A34A}"/>
    <cellStyle name="Normal 2 2 5 2 2" xfId="350" xr:uid="{18DA5D7F-7B03-4FBE-BF35-011AF4BD4190}"/>
    <cellStyle name="Normal 2 2 5 2 2 2" xfId="720" xr:uid="{09FF855B-93D7-42D8-89F6-6E9CF339F831}"/>
    <cellStyle name="Normal 2 2 5 2 2 2 2" xfId="1454" xr:uid="{835F88E9-0BE2-4C82-B80E-B9410EFBFD1E}"/>
    <cellStyle name="Normal 2 2 5 2 2 2 2 2" xfId="2906" xr:uid="{BAD8FD62-D93C-4003-8A44-A28D6D759650}"/>
    <cellStyle name="Normal 2 2 5 2 2 2 3" xfId="2181" xr:uid="{BA4BDEEB-AA0B-4C3F-960E-B550A4AA3625}"/>
    <cellStyle name="Normal 2 2 5 2 2 3" xfId="1100" xr:uid="{8A603F4D-B651-4D8B-970C-FC0BF3D2C1C6}"/>
    <cellStyle name="Normal 2 2 5 2 2 3 2" xfId="2552" xr:uid="{4E4B8B56-F489-4475-AD31-A47F84DC7A3F}"/>
    <cellStyle name="Normal 2 2 5 2 2 4" xfId="1827" xr:uid="{FF24FB30-B724-4AAE-ACED-46A4118A518A}"/>
    <cellStyle name="Normal 2 2 5 2 3" xfId="544" xr:uid="{E6BB14E2-6462-403B-9E62-0F64B10B9D91}"/>
    <cellStyle name="Normal 2 2 5 2 3 2" xfId="1278" xr:uid="{72B35DA2-87FB-4EAB-B1D5-969B5F889A29}"/>
    <cellStyle name="Normal 2 2 5 2 3 2 2" xfId="2730" xr:uid="{20F67FA9-2F93-46EC-B47C-13C9BAE5ADDC}"/>
    <cellStyle name="Normal 2 2 5 2 3 3" xfId="2005" xr:uid="{018D5E81-F1F0-4150-BEDA-BCDBF714F40B}"/>
    <cellStyle name="Normal 2 2 5 2 4" xfId="928" xr:uid="{7E814107-6AB6-4443-955F-7CF7B5C607B3}"/>
    <cellStyle name="Normal 2 2 5 2 4 2" xfId="2380" xr:uid="{ADDABCC1-ACDD-4C5A-967A-F40D440FD223}"/>
    <cellStyle name="Normal 2 2 5 2 5" xfId="1655" xr:uid="{B6B107A5-8017-416D-AEDD-E6E75F4D837D}"/>
    <cellStyle name="Normal 2 2 5 3" xfId="351" xr:uid="{0737089C-783D-416F-9F60-46BBB6410CC1}"/>
    <cellStyle name="Normal 2 2 5 3 2" xfId="721" xr:uid="{EAC36CA1-7EF5-417E-B762-F80A432091C7}"/>
    <cellStyle name="Normal 2 2 5 3 2 2" xfId="1455" xr:uid="{809DC9B1-6C04-4AFB-8DEA-CA37E13B74D9}"/>
    <cellStyle name="Normal 2 2 5 3 2 2 2" xfId="2907" xr:uid="{BA9EC19D-A06D-4CF6-981F-D5526DAE0243}"/>
    <cellStyle name="Normal 2 2 5 3 2 3" xfId="2182" xr:uid="{7E50B7C4-5630-4B15-8591-71977E62B3AA}"/>
    <cellStyle name="Normal 2 2 5 3 3" xfId="1101" xr:uid="{67E12BB5-09F3-431F-AA9E-CF4BB1322953}"/>
    <cellStyle name="Normal 2 2 5 3 3 2" xfId="2553" xr:uid="{55889FF3-2B4B-482D-B8BB-09992B6EFF08}"/>
    <cellStyle name="Normal 2 2 5 3 4" xfId="1828" xr:uid="{EF0A5902-739C-44CE-9C6A-1F70C7604F29}"/>
    <cellStyle name="Normal 2 2 5 4" xfId="543" xr:uid="{078991DB-9B4D-420A-AD18-74B9365CABFE}"/>
    <cellStyle name="Normal 2 2 5 4 2" xfId="1277" xr:uid="{51F1C226-8574-420D-A169-7625FAD3D485}"/>
    <cellStyle name="Normal 2 2 5 4 2 2" xfId="2729" xr:uid="{3605E8CE-0585-45FD-9AB0-A15E73963BE7}"/>
    <cellStyle name="Normal 2 2 5 4 3" xfId="2004" xr:uid="{9928303C-5989-40AD-A745-E70480E395D5}"/>
    <cellStyle name="Normal 2 2 5 5" xfId="927" xr:uid="{96417451-2854-46AA-AF11-708B85A69D7F}"/>
    <cellStyle name="Normal 2 2 5 5 2" xfId="2379" xr:uid="{6A5DF194-CF53-4C09-9FDC-0214057C591B}"/>
    <cellStyle name="Normal 2 2 5 6" xfId="1654" xr:uid="{7EDE09E3-AE39-482B-AF54-C3C5B946CB7E}"/>
    <cellStyle name="Normal 2 2 6" xfId="62" xr:uid="{05D6FED9-515B-48B5-940E-E52FEF6C4569}"/>
    <cellStyle name="Normal 2 2 6 2" xfId="352" xr:uid="{F46439ED-F7E0-49B3-BAC2-01B219B83823}"/>
    <cellStyle name="Normal 2 2 6 2 2" xfId="722" xr:uid="{12C2A771-3356-42D5-8302-17C5282E32BB}"/>
    <cellStyle name="Normal 2 2 6 2 2 2" xfId="1456" xr:uid="{8DB22FE8-8E5C-445C-9B63-07D4693DDE33}"/>
    <cellStyle name="Normal 2 2 6 2 2 2 2" xfId="2908" xr:uid="{B4CBCC66-8DB6-43DA-A245-017EEF162F0B}"/>
    <cellStyle name="Normal 2 2 6 2 2 3" xfId="2183" xr:uid="{C57DA3A2-B98F-42A2-896A-EEF2B87EA1A7}"/>
    <cellStyle name="Normal 2 2 6 2 3" xfId="1102" xr:uid="{8E1469ED-0721-40C3-A6EC-1C3DAAD8160D}"/>
    <cellStyle name="Normal 2 2 6 2 3 2" xfId="2554" xr:uid="{F5A02350-CCDD-4F67-B3A2-200D5FF5835E}"/>
    <cellStyle name="Normal 2 2 6 2 4" xfId="1829" xr:uid="{EE1CBE1A-F979-4A3E-B957-59990091336A}"/>
    <cellStyle name="Normal 2 2 6 3" xfId="545" xr:uid="{AED579B3-44AC-43CF-AD2B-D4ADC1700E1D}"/>
    <cellStyle name="Normal 2 2 6 3 2" xfId="1279" xr:uid="{76AA43C8-6F02-46A2-896A-B6E8DC416C49}"/>
    <cellStyle name="Normal 2 2 6 3 2 2" xfId="2731" xr:uid="{FEB304F6-33BF-40DC-822F-C13657DFD666}"/>
    <cellStyle name="Normal 2 2 6 3 3" xfId="2006" xr:uid="{407A3C78-41AF-453D-89F5-2543A73751DC}"/>
    <cellStyle name="Normal 2 2 6 4" xfId="929" xr:uid="{3D55DC23-BF2E-41C6-9C5B-7C483233329A}"/>
    <cellStyle name="Normal 2 2 6 4 2" xfId="2381" xr:uid="{936374C0-F269-441C-A4FC-EC99F68F0599}"/>
    <cellStyle name="Normal 2 2 6 5" xfId="1656" xr:uid="{067FF123-135E-46AC-AB30-95E52FC06A66}"/>
    <cellStyle name="Normal 2 2 7" xfId="63" xr:uid="{7C61042D-1F05-44BF-B584-D111EA99D6DC}"/>
    <cellStyle name="Normal 2 2 7 2" xfId="353" xr:uid="{C221C942-748B-457D-AE1A-A93EE30537D3}"/>
    <cellStyle name="Normal 2 2 7 2 2" xfId="723" xr:uid="{E413D9B8-4C52-4804-9984-3405C2BB5F81}"/>
    <cellStyle name="Normal 2 2 7 2 2 2" xfId="1457" xr:uid="{C6432CBA-7784-499E-B8B3-22A4FAC76BC1}"/>
    <cellStyle name="Normal 2 2 7 2 2 2 2" xfId="2909" xr:uid="{3F463479-4951-4285-940C-5276CCFACE38}"/>
    <cellStyle name="Normal 2 2 7 2 2 3" xfId="2184" xr:uid="{4D32ABA3-31B6-4982-B68A-A1849F849148}"/>
    <cellStyle name="Normal 2 2 7 2 3" xfId="1103" xr:uid="{738BA181-1E7B-46D9-926E-C866B1BF6931}"/>
    <cellStyle name="Normal 2 2 7 2 3 2" xfId="2555" xr:uid="{4C93679C-94C5-4748-8CAE-5AFC75E24981}"/>
    <cellStyle name="Normal 2 2 7 2 4" xfId="1830" xr:uid="{224D91CF-3CC7-40AE-8806-2405DDEB4BB1}"/>
    <cellStyle name="Normal 2 2 7 3" xfId="546" xr:uid="{4548990A-C7D1-46D4-A9CA-8B86E5B887F6}"/>
    <cellStyle name="Normal 2 2 7 3 2" xfId="1280" xr:uid="{ADE3790C-1BE3-4A6E-9E05-2EF32DA8A7EE}"/>
    <cellStyle name="Normal 2 2 7 3 2 2" xfId="2732" xr:uid="{6F71B4FE-AE9C-435F-BA2E-0A50D485199B}"/>
    <cellStyle name="Normal 2 2 7 3 3" xfId="2007" xr:uid="{5F9EC2A5-FB0A-4417-A81E-7FF7763F5009}"/>
    <cellStyle name="Normal 2 2 7 4" xfId="930" xr:uid="{0BCCAA7E-F4C9-4662-BFAF-6C8CA84DDCFE}"/>
    <cellStyle name="Normal 2 2 7 4 2" xfId="2382" xr:uid="{0FA76136-6279-438E-96F4-A953DA515F48}"/>
    <cellStyle name="Normal 2 2 7 5" xfId="1657" xr:uid="{A570FB97-8CDD-4B66-BA5B-D43428940B9E}"/>
    <cellStyle name="Normal 2 2 8" xfId="64" xr:uid="{31D4CD77-79F2-4404-B016-8862DBC8A706}"/>
    <cellStyle name="Normal 2 2 8 2" xfId="354" xr:uid="{71C76AA2-7977-40D2-8D4C-19DD00EA52A2}"/>
    <cellStyle name="Normal 2 2 8 2 2" xfId="724" xr:uid="{60617BDA-AB0C-4096-9DE9-7FD5049E6E66}"/>
    <cellStyle name="Normal 2 2 8 2 2 2" xfId="1458" xr:uid="{ABA2473B-F290-43F2-AEA1-145CEEFE8694}"/>
    <cellStyle name="Normal 2 2 8 2 2 2 2" xfId="2910" xr:uid="{C4BED41A-BF94-4A5D-9918-463D0E1CAD94}"/>
    <cellStyle name="Normal 2 2 8 2 2 3" xfId="2185" xr:uid="{8C696A58-1A53-4C82-9395-52425441C64E}"/>
    <cellStyle name="Normal 2 2 8 2 3" xfId="1104" xr:uid="{D462255E-E5D6-4244-9F9E-60AEA94E6296}"/>
    <cellStyle name="Normal 2 2 8 2 3 2" xfId="2556" xr:uid="{6FD0AE1C-E216-43E8-9A12-512B6321ED4F}"/>
    <cellStyle name="Normal 2 2 8 2 4" xfId="1831" xr:uid="{1B746EF4-6F90-4786-AA59-0F3B807F10F0}"/>
    <cellStyle name="Normal 2 2 8 3" xfId="547" xr:uid="{57BB2685-EC18-4EB7-8B0F-6D34D5A7E47E}"/>
    <cellStyle name="Normal 2 2 8 3 2" xfId="1281" xr:uid="{BB939FB5-DF28-4EF3-8585-188D53B698CE}"/>
    <cellStyle name="Normal 2 2 8 3 2 2" xfId="2733" xr:uid="{8E9E78C2-C52D-4233-B256-82A77E36931E}"/>
    <cellStyle name="Normal 2 2 8 3 3" xfId="2008" xr:uid="{A193DECB-C4A3-47DE-AD49-E8BCC56C4E4B}"/>
    <cellStyle name="Normal 2 2 8 4" xfId="931" xr:uid="{DF746288-EA51-4C22-ABD0-8549DC69F7A7}"/>
    <cellStyle name="Normal 2 2 8 4 2" xfId="2383" xr:uid="{FBF7CD04-C32E-40B9-9DBA-9DA9A3DB3039}"/>
    <cellStyle name="Normal 2 2 8 5" xfId="1658" xr:uid="{7AA69EE3-1E22-49D9-92A7-D8EE44459C65}"/>
    <cellStyle name="Normal 2 2 9" xfId="355" xr:uid="{6A3C4582-755E-4F5D-8FFC-1F266C428B43}"/>
    <cellStyle name="Normal 2 20" xfId="286" xr:uid="{EFB03BD9-51B8-41E7-8BD7-E1BAAED750F2}"/>
    <cellStyle name="Normal 2 21" xfId="287" xr:uid="{849309FF-AFDF-4D98-B149-4EF14E261596}"/>
    <cellStyle name="Normal 2 22" xfId="288" xr:uid="{E5A2FEF4-4C7B-463D-88E8-10F2351341C8}"/>
    <cellStyle name="Normal 2 23" xfId="289" xr:uid="{08B5E14F-51DC-45BD-BB0C-A680C82CFF87}"/>
    <cellStyle name="Normal 2 24" xfId="338" xr:uid="{F181E19B-9B79-4E9C-BF9D-23C8E5F68E52}"/>
    <cellStyle name="Normal 2 25" xfId="525" xr:uid="{4F7EC4E5-189A-4702-A24E-5D8FE45B2BC2}"/>
    <cellStyle name="Normal 2 26" xfId="894" xr:uid="{EAD8B387-2CB8-4EFC-B6E1-521EEBFF1D01}"/>
    <cellStyle name="Normal 2 26 2" xfId="1623" xr:uid="{FDAE40F5-02C1-403C-8F08-E4D437CB69CA}"/>
    <cellStyle name="Normal 2 26 2 2" xfId="3074" xr:uid="{DF435711-7E80-45FF-B498-42BD1065BD60}"/>
    <cellStyle name="Normal 2 26 3" xfId="2349" xr:uid="{5DE59F8A-DAE1-41FC-B9B8-C7EBC1CB5C83}"/>
    <cellStyle name="Normal 2 27" xfId="898" xr:uid="{F6B65049-C45C-4985-934B-99F44BCB0327}"/>
    <cellStyle name="Normal 2 27 2" xfId="1627" xr:uid="{6DDA3DCF-724F-4E0A-B0A3-E66511DBEBE6}"/>
    <cellStyle name="Normal 2 27 2 2" xfId="3078" xr:uid="{365A5D10-7930-4701-BF47-E73A2E9538DA}"/>
    <cellStyle name="Normal 2 27 3" xfId="2353" xr:uid="{4E260AC3-C484-4671-969B-4E232D69FD3B}"/>
    <cellStyle name="Normal 2 28" xfId="903" xr:uid="{C19C347F-1ECC-4E97-8B4A-6F095654CA39}"/>
    <cellStyle name="Normal 2 28 2" xfId="2358" xr:uid="{1A794AAF-625B-4357-9AE8-1CC85D557843}"/>
    <cellStyle name="Normal 2 29" xfId="1633" xr:uid="{DD32BE78-D386-4DAE-9E3C-80549365ECE3}"/>
    <cellStyle name="Normal 2 3" xfId="2" xr:uid="{584D3E53-A058-4F53-BA7E-916A372FE77B}"/>
    <cellStyle name="Normal 2 3 11" xfId="4" xr:uid="{4D7C4A4E-9092-4623-BE7A-393C307F7084}"/>
    <cellStyle name="Normal 2 3 2" xfId="12" xr:uid="{AA3C6987-A3A2-4DB8-8FE4-EAA44F4911F8}"/>
    <cellStyle name="Normal 2 3 2 2" xfId="65" xr:uid="{EB50D3AD-252D-4173-AE14-31BCAE391D5D}"/>
    <cellStyle name="Normal 2 3 2 2 2" xfId="356" xr:uid="{EDBF16C2-0120-44C6-954B-FB795669ED08}"/>
    <cellStyle name="Normal 2 3 2 2 2 2" xfId="725" xr:uid="{CB323F64-ACFE-44C2-8E89-4B52DB346334}"/>
    <cellStyle name="Normal 2 3 2 2 2 2 2" xfId="1459" xr:uid="{B263A954-0281-403E-8BBE-6823A21584A7}"/>
    <cellStyle name="Normal 2 3 2 2 2 2 2 2" xfId="2911" xr:uid="{F434276C-18A9-41A4-9372-B994E9874A2F}"/>
    <cellStyle name="Normal 2 3 2 2 2 2 3" xfId="2186" xr:uid="{03E8AE64-8755-415C-A6AC-98D3F9955AE6}"/>
    <cellStyle name="Normal 2 3 2 2 2 3" xfId="1105" xr:uid="{267CBAE3-B123-4E95-AD18-CA0699E64E11}"/>
    <cellStyle name="Normal 2 3 2 2 2 3 2" xfId="2557" xr:uid="{A7A83282-59C4-43FC-8AC3-840FC18C1D02}"/>
    <cellStyle name="Normal 2 3 2 2 2 4" xfId="1832" xr:uid="{6F377477-2E84-4E1A-9DCE-C95A4DC214EA}"/>
    <cellStyle name="Normal 2 3 2 2 3" xfId="548" xr:uid="{3A9B82C5-2410-4C2B-8625-1D1A185BBC0E}"/>
    <cellStyle name="Normal 2 3 2 2 3 2" xfId="1282" xr:uid="{E7AFAA57-EC11-4C86-9EFB-0F4FD672CC21}"/>
    <cellStyle name="Normal 2 3 2 2 3 2 2" xfId="2734" xr:uid="{6FC09D22-E641-4C18-B019-E094643FA2E1}"/>
    <cellStyle name="Normal 2 3 2 2 3 3" xfId="2009" xr:uid="{F7E03A77-B088-4A54-B561-AC096127182B}"/>
    <cellStyle name="Normal 2 3 2 2 4" xfId="932" xr:uid="{F6813534-614A-46F8-B52F-EFDA67C4BF4C}"/>
    <cellStyle name="Normal 2 3 2 2 4 2" xfId="2384" xr:uid="{0A8A91A3-502E-4AE2-BB1B-D582001767E7}"/>
    <cellStyle name="Normal 2 3 2 2 5" xfId="1659" xr:uid="{522859AF-2AFB-4FDB-9CFB-1FCB36C85546}"/>
    <cellStyle name="Normal 2 3 2 3" xfId="66" xr:uid="{227B357F-25B6-423C-9904-AACE37F2393C}"/>
    <cellStyle name="Normal 2 3 2 3 2" xfId="357" xr:uid="{F84D35CE-D71B-42F2-AADC-1C51A795352D}"/>
    <cellStyle name="Normal 2 3 2 3 2 2" xfId="726" xr:uid="{2F8B8EBA-BF3A-421C-A78B-2747DA3F9F09}"/>
    <cellStyle name="Normal 2 3 2 3 2 2 2" xfId="1460" xr:uid="{DF44DFCF-B2B0-44DB-BAD4-CF1A285FA3E5}"/>
    <cellStyle name="Normal 2 3 2 3 2 2 2 2" xfId="2912" xr:uid="{ABFFDB80-176C-4982-99ED-E8BE122DFD00}"/>
    <cellStyle name="Normal 2 3 2 3 2 2 3" xfId="2187" xr:uid="{6593C0C8-12E1-49EA-BC91-39945E918B12}"/>
    <cellStyle name="Normal 2 3 2 3 2 3" xfId="1106" xr:uid="{93891FAE-B7DB-4B22-B88B-B3EF7D564FF1}"/>
    <cellStyle name="Normal 2 3 2 3 2 3 2" xfId="2558" xr:uid="{9196B0B8-3DF6-4A80-A2E5-85D0881C21F8}"/>
    <cellStyle name="Normal 2 3 2 3 2 4" xfId="1833" xr:uid="{B51D0368-612C-40D6-B3D7-2400BE1E0D35}"/>
    <cellStyle name="Normal 2 3 2 3 3" xfId="549" xr:uid="{CF292993-18DC-4398-B518-A0807F298623}"/>
    <cellStyle name="Normal 2 3 2 3 3 2" xfId="1283" xr:uid="{3C4EDE1B-997E-4BEB-9E8E-7A5206BC11EC}"/>
    <cellStyle name="Normal 2 3 2 3 3 2 2" xfId="2735" xr:uid="{4EB55FE9-0B24-4FB1-B8FA-80AB9C3819AE}"/>
    <cellStyle name="Normal 2 3 2 3 3 3" xfId="2010" xr:uid="{1D81BFA2-88BC-4C47-8EE8-133C453F2843}"/>
    <cellStyle name="Normal 2 3 2 3 4" xfId="933" xr:uid="{B7B9FE1B-99B3-4F4E-8384-86C2529F897A}"/>
    <cellStyle name="Normal 2 3 2 3 4 2" xfId="2385" xr:uid="{260425BF-E508-4094-B620-6DA735473C19}"/>
    <cellStyle name="Normal 2 3 2 3 5" xfId="1660" xr:uid="{B86C5F70-3E22-463E-8F68-37B6E210F80F}"/>
    <cellStyle name="Normal 2 3 2 4" xfId="358" xr:uid="{3BA74A20-C147-486F-8757-2E7BAB5F91D3}"/>
    <cellStyle name="Normal 2 3 2 5" xfId="33" xr:uid="{50A518FF-358F-48AC-A0FF-217E3811452B}"/>
    <cellStyle name="Normal 2 3 3" xfId="67" xr:uid="{0B9A3103-72E4-4B58-B0F5-6DE203E316AA}"/>
    <cellStyle name="Normal 2 3 4" xfId="68" xr:uid="{649E779B-A09F-44EE-A685-B309A712C63B}"/>
    <cellStyle name="Normal 2 3 4 2" xfId="359" xr:uid="{C9609250-F1EE-417A-8CC3-970D7E095F48}"/>
    <cellStyle name="Normal 2 3 4 2 2" xfId="727" xr:uid="{B0EBD83C-81EA-4F10-A2E3-257591D50429}"/>
    <cellStyle name="Normal 2 3 4 2 2 2" xfId="1461" xr:uid="{B677497F-CF2A-484E-AE27-2A57B0B1BCE1}"/>
    <cellStyle name="Normal 2 3 4 2 2 2 2" xfId="2913" xr:uid="{E60D470E-88F6-4540-8909-05D4597E4B0F}"/>
    <cellStyle name="Normal 2 3 4 2 2 3" xfId="2188" xr:uid="{AC868A3F-2E24-4E4B-A924-0D260D4C054A}"/>
    <cellStyle name="Normal 2 3 4 2 3" xfId="1107" xr:uid="{135871E6-446F-44BD-8B9D-AF094DBDAF71}"/>
    <cellStyle name="Normal 2 3 4 2 3 2" xfId="2559" xr:uid="{2D7C1700-71D4-4372-B693-3C4FC6B80033}"/>
    <cellStyle name="Normal 2 3 4 2 4" xfId="1834" xr:uid="{20966E85-5B6A-42F4-86C1-6A04261C3FA1}"/>
    <cellStyle name="Normal 2 3 4 3" xfId="550" xr:uid="{6D4C1370-F045-490B-B5DF-113E5A0139E9}"/>
    <cellStyle name="Normal 2 3 4 3 2" xfId="1284" xr:uid="{A0E5C783-8BCB-4250-8726-CB3812384F34}"/>
    <cellStyle name="Normal 2 3 4 3 2 2" xfId="2736" xr:uid="{8AA19C65-CAEE-4FE5-BF43-A0DABCB514AF}"/>
    <cellStyle name="Normal 2 3 4 3 3" xfId="2011" xr:uid="{2F7CE630-D9EE-4FBE-B186-6E449684F8EC}"/>
    <cellStyle name="Normal 2 3 4 4" xfId="934" xr:uid="{CE9BD930-16B8-4146-80F7-C2D4312FA371}"/>
    <cellStyle name="Normal 2 3 4 4 2" xfId="2386" xr:uid="{AAADCFBB-6C71-4B12-9FDE-66DF85E55642}"/>
    <cellStyle name="Normal 2 3 4 5" xfId="1661" xr:uid="{5FDDFB77-7288-418C-99A1-BEB203A390DF}"/>
    <cellStyle name="Normal 2 3 5" xfId="69" xr:uid="{15A648C1-D4C1-4211-A34D-2CFBB242A9E3}"/>
    <cellStyle name="Normal 2 3 5 2" xfId="360" xr:uid="{E75CB8FF-ABA2-4F49-B9E4-31963C15AAEA}"/>
    <cellStyle name="Normal 2 3 5 2 2" xfId="728" xr:uid="{80F1059B-84C8-4DFC-8AE1-1CEEADB3A0C9}"/>
    <cellStyle name="Normal 2 3 5 2 2 2" xfId="1462" xr:uid="{96F7D07E-9FD7-4702-9B8F-BAFD93B92F3E}"/>
    <cellStyle name="Normal 2 3 5 2 2 2 2" xfId="2914" xr:uid="{7F3D8196-E88E-4808-ABDB-C9D313E0347E}"/>
    <cellStyle name="Normal 2 3 5 2 2 3" xfId="2189" xr:uid="{D6B26791-0870-4486-ABF9-584372A1EA3F}"/>
    <cellStyle name="Normal 2 3 5 2 3" xfId="1108" xr:uid="{EC38D3AD-48C9-4D05-91CF-D967F4760049}"/>
    <cellStyle name="Normal 2 3 5 2 3 2" xfId="2560" xr:uid="{8E0F57F1-5BED-4BC0-BB2C-D886B032F3A8}"/>
    <cellStyle name="Normal 2 3 5 2 4" xfId="1835" xr:uid="{55B27618-2AC8-4B0E-9E4B-C04522F7BCE8}"/>
    <cellStyle name="Normal 2 3 5 3" xfId="551" xr:uid="{B8797BC2-EA42-4A20-A50F-AEBF33623284}"/>
    <cellStyle name="Normal 2 3 5 3 2" xfId="1285" xr:uid="{37F2FC37-F342-45C3-AD6F-4BA3B402B77A}"/>
    <cellStyle name="Normal 2 3 5 3 2 2" xfId="2737" xr:uid="{FA343965-22A1-49CD-A5D0-C8B56F6C540D}"/>
    <cellStyle name="Normal 2 3 5 3 3" xfId="2012" xr:uid="{B3409832-1545-44CF-977F-9CB3BC5405E4}"/>
    <cellStyle name="Normal 2 3 5 4" xfId="935" xr:uid="{A71A24BF-F0E7-4FA7-AB19-BFBB377A7FE8}"/>
    <cellStyle name="Normal 2 3 5 4 2" xfId="2387" xr:uid="{22C6C67D-C83C-404F-93A8-7E9A8D2FE4C3}"/>
    <cellStyle name="Normal 2 3 5 5" xfId="1662" xr:uid="{E98F3A1F-DA90-4A0E-B47F-323A9E2567D6}"/>
    <cellStyle name="Normal 2 3 6" xfId="361" xr:uid="{B6B268A4-9546-4174-9D6C-84CAB58052D8}"/>
    <cellStyle name="Normal 2 3 6 2" xfId="729" xr:uid="{AB34D4FB-AB3F-4A2F-B468-149CD1CC6945}"/>
    <cellStyle name="Normal 2 3 6 2 2" xfId="1463" xr:uid="{6BB358C3-8857-4252-AD89-5B1ABE93F37C}"/>
    <cellStyle name="Normal 2 3 6 2 2 2" xfId="2915" xr:uid="{3ADA1BA9-9026-4295-A78F-709B53376AD7}"/>
    <cellStyle name="Normal 2 3 6 2 3" xfId="2190" xr:uid="{B189B8D7-B14E-4780-8A64-698860BFEC30}"/>
    <cellStyle name="Normal 2 3 6 3" xfId="1109" xr:uid="{2D726A79-DB48-456B-9D7E-B2D069607268}"/>
    <cellStyle name="Normal 2 3 6 3 2" xfId="2561" xr:uid="{BE890C26-55D6-4C93-A677-61E7E4AF1718}"/>
    <cellStyle name="Normal 2 3 6 4" xfId="1836" xr:uid="{6334BA8D-9E01-473A-89E7-65F753F8CE62}"/>
    <cellStyle name="Normal 2 3 7" xfId="40" xr:uid="{5DBCDE3B-0034-4FB4-B0F8-20CEDF5F2C38}"/>
    <cellStyle name="Normal 2 3 8" xfId="32" xr:uid="{E9657992-D6EA-41D5-A3A8-DC6C54065EDB}"/>
    <cellStyle name="Normal 2 4" xfId="10" xr:uid="{2C62E21E-53CE-44B4-AE8F-4A7E3DC936C8}"/>
    <cellStyle name="Normal 2 4 2" xfId="71" xr:uid="{0045312F-7A1B-4886-BFB7-1C8E9556923B}"/>
    <cellStyle name="Normal 2 4 2 2" xfId="362" xr:uid="{192E9AD6-75E4-4C6B-B41B-6D04E8465C09}"/>
    <cellStyle name="Normal 2 4 2 2 2" xfId="730" xr:uid="{19D4C815-CF62-460F-B88C-816128E7A58C}"/>
    <cellStyle name="Normal 2 4 2 2 2 2" xfId="1464" xr:uid="{FF71312C-A803-4E62-BA9D-807FAE8CD453}"/>
    <cellStyle name="Normal 2 4 2 2 2 2 2" xfId="2916" xr:uid="{666CA296-79F8-4A26-BB84-5003DCA88EC6}"/>
    <cellStyle name="Normal 2 4 2 2 2 3" xfId="2191" xr:uid="{495AEB8D-9400-43B8-B6C6-7559D86D9C5D}"/>
    <cellStyle name="Normal 2 4 2 2 3" xfId="1110" xr:uid="{774CA18C-F3CE-4FED-A8C5-9258C2F74985}"/>
    <cellStyle name="Normal 2 4 2 2 3 2" xfId="2562" xr:uid="{A41DE7BF-BEB5-4899-AE28-35A4AC3EDD54}"/>
    <cellStyle name="Normal 2 4 2 2 4" xfId="1837" xr:uid="{62519EE9-1E75-4CCE-9BFB-3A5D66E71A8A}"/>
    <cellStyle name="Normal 2 4 2 3" xfId="552" xr:uid="{6C92E65C-7478-4935-9BD5-55CCA98A0830}"/>
    <cellStyle name="Normal 2 4 2 3 2" xfId="1286" xr:uid="{F9271DAF-F7B2-4602-92F5-CC9DB56A04C0}"/>
    <cellStyle name="Normal 2 4 2 3 2 2" xfId="2738" xr:uid="{584AD282-E350-43C3-999C-8A0B98BA81FA}"/>
    <cellStyle name="Normal 2 4 2 3 3" xfId="2013" xr:uid="{B776FD66-5986-466E-A610-6D1190D19C0A}"/>
    <cellStyle name="Normal 2 4 2 4" xfId="936" xr:uid="{1146C7F1-471C-4ECE-836E-281D81EB73B3}"/>
    <cellStyle name="Normal 2 4 2 4 2" xfId="2388" xr:uid="{F18C91B3-7824-4C11-9F14-177B2671675B}"/>
    <cellStyle name="Normal 2 4 2 5" xfId="1663" xr:uid="{5631721F-0928-4481-9967-68FE521C32CC}"/>
    <cellStyle name="Normal 2 4 3" xfId="70" xr:uid="{1A72BB4F-87BE-45BC-9BB5-175C1CE87B27}"/>
    <cellStyle name="Normal 2 4 3 2" xfId="887" xr:uid="{3B6BC75B-3553-4B27-B41A-5D5D1C21EBCA}"/>
    <cellStyle name="Normal 2 4 4" xfId="3080" xr:uid="{DE9E4DB8-3E7F-CA4C-BD9A-0069B9611709}"/>
    <cellStyle name="Normal 2 5" xfId="22" xr:uid="{11C3FE0A-6C75-41C6-9375-ACDE5CB3CF7D}"/>
    <cellStyle name="Normal 2 5 2" xfId="72" xr:uid="{D6936D31-5C23-424F-8B7B-E899D3DF48F6}"/>
    <cellStyle name="Normal 2 5 2 2" xfId="363" xr:uid="{6838D100-D514-4341-A2EB-DCDBDB352613}"/>
    <cellStyle name="Normal 2 5 2 2 2" xfId="731" xr:uid="{B4162F32-A232-4981-B28F-16407D91717D}"/>
    <cellStyle name="Normal 2 5 2 2 2 2" xfId="1465" xr:uid="{9059BBD1-583C-43FC-80DB-8D5730D41EFA}"/>
    <cellStyle name="Normal 2 5 2 2 2 2 2" xfId="2917" xr:uid="{110D2903-DA41-46C0-BA7F-6875C974770A}"/>
    <cellStyle name="Normal 2 5 2 2 2 3" xfId="2192" xr:uid="{EFB3B79B-76B7-4D85-981E-A9A5DA12EC02}"/>
    <cellStyle name="Normal 2 5 2 2 3" xfId="1111" xr:uid="{B5B3C183-3B9B-46A8-AA31-C5BB9D71764D}"/>
    <cellStyle name="Normal 2 5 2 2 3 2" xfId="2563" xr:uid="{13CFB14D-E9AC-4F0B-9DA8-4F2B55832F24}"/>
    <cellStyle name="Normal 2 5 2 2 4" xfId="1838" xr:uid="{F632DB6E-DEC8-4B00-A791-72D08F7DB283}"/>
    <cellStyle name="Normal 2 5 2 3" xfId="554" xr:uid="{08EB18DA-897F-44C5-9855-82184713D250}"/>
    <cellStyle name="Normal 2 5 2 3 2" xfId="1288" xr:uid="{02F5E77F-C09E-4D84-A9F1-FB04812249A7}"/>
    <cellStyle name="Normal 2 5 2 3 2 2" xfId="2740" xr:uid="{48265282-1430-4BE1-8915-6F360F576E90}"/>
    <cellStyle name="Normal 2 5 2 3 3" xfId="2015" xr:uid="{B577C74B-63CF-40F9-952E-86D1284C43DB}"/>
    <cellStyle name="Normal 2 5 2 4" xfId="937" xr:uid="{030FF3A4-624B-4157-BA71-24C616AC99B0}"/>
    <cellStyle name="Normal 2 5 2 4 2" xfId="2389" xr:uid="{83654C02-8C7B-4D3D-AEDA-183D601D330E}"/>
    <cellStyle name="Normal 2 5 2 5" xfId="1664" xr:uid="{E0989BEF-69F8-4495-AE38-BAD6EA8E05A9}"/>
    <cellStyle name="Normal 2 5 3" xfId="364" xr:uid="{6C94137E-F704-43B6-B8BF-53673C5DFBB0}"/>
    <cellStyle name="Normal 2 5 3 2" xfId="732" xr:uid="{83CA3F1E-1949-41E8-910D-79592255BA93}"/>
    <cellStyle name="Normal 2 5 3 2 2" xfId="1466" xr:uid="{ED44D8F2-4678-4886-9BFD-4F4C08E5F710}"/>
    <cellStyle name="Normal 2 5 3 2 2 2" xfId="2918" xr:uid="{556C7C7C-88C1-45A6-882A-308ABF11336E}"/>
    <cellStyle name="Normal 2 5 3 2 3" xfId="2193" xr:uid="{450C6F30-531C-4073-B731-97C88EFEF850}"/>
    <cellStyle name="Normal 2 5 3 3" xfId="1112" xr:uid="{1F57DD45-CF82-4659-B277-C06A33404370}"/>
    <cellStyle name="Normal 2 5 3 3 2" xfId="2564" xr:uid="{CA80A282-644F-4BD8-84EA-1CB496C02495}"/>
    <cellStyle name="Normal 2 5 3 4" xfId="1839" xr:uid="{DAA47457-ADAB-46F2-B8A0-11B51DBFCF7C}"/>
    <cellStyle name="Normal 2 5 4" xfId="553" xr:uid="{7AEA056D-3C83-41C2-9873-C6D8CC9DFB59}"/>
    <cellStyle name="Normal 2 5 4 2" xfId="1287" xr:uid="{4D528CCF-E3C8-4D68-8234-13E74393F471}"/>
    <cellStyle name="Normal 2 5 4 2 2" xfId="2739" xr:uid="{556B5BD4-8EDA-42F3-B238-C69173C934EE}"/>
    <cellStyle name="Normal 2 5 4 3" xfId="2014" xr:uid="{C67E383A-39FF-4BD6-87CC-FA6909EB9EA6}"/>
    <cellStyle name="Normal 2 5 5" xfId="910" xr:uid="{DC394ABD-1217-4D6A-A00A-E64C9549B4D4}"/>
    <cellStyle name="Normal 2 5 5 2" xfId="2364" xr:uid="{AD0FE605-0B9E-40E3-82DE-5D30207CE250}"/>
    <cellStyle name="Normal 2 5 6" xfId="1639" xr:uid="{D8431C1D-34A1-4318-B5A4-583AACA17CAD}"/>
    <cellStyle name="Normal 2 6" xfId="19" xr:uid="{FE77FA1B-3125-477F-8DC1-AC8840F460C7}"/>
    <cellStyle name="Normal 2 6 2" xfId="74" xr:uid="{2281D29A-1854-460D-AAF9-08D6654C77B2}"/>
    <cellStyle name="Normal 2 6 2 2" xfId="365" xr:uid="{2C482756-E8D7-4E7C-B816-85EF6FF50C29}"/>
    <cellStyle name="Normal 2 6 2 2 2" xfId="733" xr:uid="{3513DCC4-763B-4E69-B007-C97E73DE4175}"/>
    <cellStyle name="Normal 2 6 2 2 2 2" xfId="1467" xr:uid="{93735B1A-53FE-42A3-A79B-7D45998339E4}"/>
    <cellStyle name="Normal 2 6 2 2 2 2 2" xfId="2919" xr:uid="{987649D2-7965-4F25-B687-8BBC4897C6C4}"/>
    <cellStyle name="Normal 2 6 2 2 2 3" xfId="2194" xr:uid="{3A095A7F-9291-4A4C-B1B7-87E1CA502FF6}"/>
    <cellStyle name="Normal 2 6 2 2 3" xfId="1113" xr:uid="{62120332-091A-4EED-9788-B503BD786214}"/>
    <cellStyle name="Normal 2 6 2 2 3 2" xfId="2565" xr:uid="{C50C5E02-EFEE-4C69-85E2-B2BB8298C08B}"/>
    <cellStyle name="Normal 2 6 2 2 4" xfId="1840" xr:uid="{B176FCC8-EB24-4219-9822-911FB1605B58}"/>
    <cellStyle name="Normal 2 6 2 3" xfId="556" xr:uid="{70EE66FE-0770-48D4-8FA7-EFE8F9A31DC4}"/>
    <cellStyle name="Normal 2 6 2 3 2" xfId="1290" xr:uid="{6588FB71-A6B1-4C37-8796-3530C9406DC2}"/>
    <cellStyle name="Normal 2 6 2 3 2 2" xfId="2742" xr:uid="{34756B9E-5274-441E-B87F-3D5604BE4E8B}"/>
    <cellStyle name="Normal 2 6 2 3 3" xfId="2017" xr:uid="{02F430EC-ACDA-472A-8CF3-509702EA85F3}"/>
    <cellStyle name="Normal 2 6 2 4" xfId="939" xr:uid="{D43BDAD0-2BC5-4C47-8845-FEF3B3801888}"/>
    <cellStyle name="Normal 2 6 2 4 2" xfId="2391" xr:uid="{DDADA137-8A9F-4DE4-A4C4-20BE5F330F46}"/>
    <cellStyle name="Normal 2 6 2 5" xfId="1666" xr:uid="{25C65243-D7B1-45AA-962E-FF0E2F3BBAF8}"/>
    <cellStyle name="Normal 2 6 3" xfId="366" xr:uid="{26507500-DDE2-41E0-AB2D-B4FE990668B8}"/>
    <cellStyle name="Normal 2 6 3 2" xfId="734" xr:uid="{4FC28D1B-A9F2-4EB9-ACDD-64B8DD0E8EC4}"/>
    <cellStyle name="Normal 2 6 3 2 2" xfId="1468" xr:uid="{E1A01E5D-1F5B-458E-9AED-AF918D681224}"/>
    <cellStyle name="Normal 2 6 3 2 2 2" xfId="2920" xr:uid="{D90A8DB1-CCE4-4078-9A31-23E3056436AC}"/>
    <cellStyle name="Normal 2 6 3 2 3" xfId="2195" xr:uid="{6DB12CBC-DB4D-4489-838B-7EB1839EF376}"/>
    <cellStyle name="Normal 2 6 3 3" xfId="1114" xr:uid="{2C76F234-BF15-44B6-9A07-DEDED90D6CD1}"/>
    <cellStyle name="Normal 2 6 3 3 2" xfId="2566" xr:uid="{40BAFC16-A943-4939-AB26-BA086FFD9223}"/>
    <cellStyle name="Normal 2 6 3 4" xfId="1841" xr:uid="{525C2C84-C963-4564-B37B-D5F1A08FB251}"/>
    <cellStyle name="Normal 2 6 4" xfId="73" xr:uid="{F01CFE52-3A7F-44D7-A351-28C4E4BAEB67}"/>
    <cellStyle name="Normal 2 6 4 2" xfId="938" xr:uid="{B13C3C2A-6953-488F-B0B8-EEAB45628CE3}"/>
    <cellStyle name="Normal 2 6 4 2 2" xfId="2390" xr:uid="{0F8D055E-04E7-4B82-B168-A2CC80E2CD1F}"/>
    <cellStyle name="Normal 2 6 4 3" xfId="1665" xr:uid="{43A48289-7DAE-48EE-B7C0-68D0BEA22D44}"/>
    <cellStyle name="Normal 2 6 5" xfId="555" xr:uid="{15117C30-3E8D-4E07-AC4C-0AAB13B1D5EA}"/>
    <cellStyle name="Normal 2 6 5 2" xfId="1289" xr:uid="{CB49D3CF-198A-413E-A1F0-186D402447EC}"/>
    <cellStyle name="Normal 2 6 5 2 2" xfId="2741" xr:uid="{15C27723-E03D-49F0-A216-96A84D4FDCEB}"/>
    <cellStyle name="Normal 2 6 5 3" xfId="2016" xr:uid="{74B2B3D9-B722-407C-9659-04D0D74DC2BA}"/>
    <cellStyle name="Normal 2 6 6" xfId="908" xr:uid="{DB786B89-02DF-457F-BEF5-A5D500B7834B}"/>
    <cellStyle name="Normal 2 7" xfId="75" xr:uid="{7D01ABD6-3CEC-45F8-AA47-203A4AB618A0}"/>
    <cellStyle name="Normal 2 7 2" xfId="76" xr:uid="{E6D1304E-F8CE-420D-AC9D-BD9C812EF28D}"/>
    <cellStyle name="Normal 2 7 2 2" xfId="367" xr:uid="{6340B2BA-DA0D-4BCC-822D-333947790856}"/>
    <cellStyle name="Normal 2 7 2 2 2" xfId="735" xr:uid="{85CA2012-1DDC-4808-9DC2-94190CC35C0D}"/>
    <cellStyle name="Normal 2 7 2 2 2 2" xfId="1469" xr:uid="{C669D728-8A69-48F4-9BD4-CF7CA88180D5}"/>
    <cellStyle name="Normal 2 7 2 2 2 2 2" xfId="2921" xr:uid="{DCDFC2AC-EA35-492C-8349-ECBD7D007E34}"/>
    <cellStyle name="Normal 2 7 2 2 2 3" xfId="2196" xr:uid="{4F0AA651-0A88-4816-BDFF-905D219B595B}"/>
    <cellStyle name="Normal 2 7 2 2 3" xfId="1115" xr:uid="{D1C4F240-DA3A-4DF8-90CB-2C82658B5D68}"/>
    <cellStyle name="Normal 2 7 2 2 3 2" xfId="2567" xr:uid="{559BD1E5-0519-40A7-AF6E-229FDE381419}"/>
    <cellStyle name="Normal 2 7 2 2 4" xfId="1842" xr:uid="{7D0F9DC0-5AE6-41C0-994D-33A28D172659}"/>
    <cellStyle name="Normal 2 7 2 3" xfId="558" xr:uid="{30FFFA2A-EC73-4DF8-B319-F979F9AB0C69}"/>
    <cellStyle name="Normal 2 7 2 3 2" xfId="1292" xr:uid="{8B9D3AE5-CECE-4F84-BBCA-B5679CACB324}"/>
    <cellStyle name="Normal 2 7 2 3 2 2" xfId="2744" xr:uid="{3330CB47-380D-4304-AD04-92A299358057}"/>
    <cellStyle name="Normal 2 7 2 3 3" xfId="2019" xr:uid="{1C73E465-ECA4-43E4-AFB6-66FADC7561FC}"/>
    <cellStyle name="Normal 2 7 2 4" xfId="941" xr:uid="{76C5EF9D-AEB6-4B2D-9061-099105726EF6}"/>
    <cellStyle name="Normal 2 7 2 4 2" xfId="2393" xr:uid="{50474EE1-1D1E-4CBF-953C-54FEE461CD70}"/>
    <cellStyle name="Normal 2 7 2 5" xfId="1668" xr:uid="{F2C05918-C690-42FB-98C9-8D200EF7D53B}"/>
    <cellStyle name="Normal 2 7 3" xfId="368" xr:uid="{D5611429-8CA7-481E-92A7-B2D4C469001D}"/>
    <cellStyle name="Normal 2 7 3 2" xfId="736" xr:uid="{D9545095-D8EA-4351-B5F2-0A55273508FC}"/>
    <cellStyle name="Normal 2 7 3 2 2" xfId="1470" xr:uid="{0318C77A-4427-42A1-8F64-FA3190AFB25C}"/>
    <cellStyle name="Normal 2 7 3 2 2 2" xfId="2922" xr:uid="{01050578-242D-47B7-9C7A-DA5BACBF31D4}"/>
    <cellStyle name="Normal 2 7 3 2 3" xfId="2197" xr:uid="{7006C686-B912-4349-A647-259385774BBF}"/>
    <cellStyle name="Normal 2 7 3 3" xfId="1116" xr:uid="{42A1A779-9EA8-49FE-BAEB-54DDACEAED1D}"/>
    <cellStyle name="Normal 2 7 3 3 2" xfId="2568" xr:uid="{349AE229-DE08-43F6-80E0-E6CE24827575}"/>
    <cellStyle name="Normal 2 7 3 4" xfId="1843" xr:uid="{BC42D437-9FD8-40DF-BD73-10119D8B203E}"/>
    <cellStyle name="Normal 2 7 4" xfId="557" xr:uid="{9808A549-EEEF-4468-931F-48A27627806B}"/>
    <cellStyle name="Normal 2 7 4 2" xfId="1291" xr:uid="{26784F72-2891-409E-8D35-B05E029F6EAA}"/>
    <cellStyle name="Normal 2 7 4 2 2" xfId="2743" xr:uid="{85981C5C-05E4-4B4D-8697-18A0F8B1FC70}"/>
    <cellStyle name="Normal 2 7 4 3" xfId="2018" xr:uid="{6367B96E-40FB-44D3-883E-CD49F3173F63}"/>
    <cellStyle name="Normal 2 7 5" xfId="940" xr:uid="{11A78F0C-C038-489D-86FC-7575B51BE126}"/>
    <cellStyle name="Normal 2 7 5 2" xfId="2392" xr:uid="{85EA1B12-3CB5-48EC-ACCF-22C227879B63}"/>
    <cellStyle name="Normal 2 7 6" xfId="1667" xr:uid="{46B60BEE-F742-49FB-8645-58D1C4267213}"/>
    <cellStyle name="Normal 2 8" xfId="77" xr:uid="{89FAA12E-6613-495C-A55F-F8F13E8B9816}"/>
    <cellStyle name="Normal 2 8 2" xfId="78" xr:uid="{A2EEDB40-D4A8-4ABB-BD8A-53640A2959CA}"/>
    <cellStyle name="Normal 2 8 2 2" xfId="369" xr:uid="{1AF53422-F1EC-49C0-B120-4AB6F6BA5503}"/>
    <cellStyle name="Normal 2 8 2 2 2" xfId="737" xr:uid="{622E9A5B-EC52-4ACC-AF48-E43810BABBDA}"/>
    <cellStyle name="Normal 2 8 2 2 2 2" xfId="1471" xr:uid="{CEC48164-5186-4B84-A325-F762E051060F}"/>
    <cellStyle name="Normal 2 8 2 2 2 2 2" xfId="2923" xr:uid="{3E9B8CFD-4970-4BD1-AE12-4C22508F74E9}"/>
    <cellStyle name="Normal 2 8 2 2 2 3" xfId="2198" xr:uid="{52B774FE-222E-4544-812C-162A1440572F}"/>
    <cellStyle name="Normal 2 8 2 2 3" xfId="1117" xr:uid="{2DE26DC5-3FAC-4904-8DAF-FB5EF56AD794}"/>
    <cellStyle name="Normal 2 8 2 2 3 2" xfId="2569" xr:uid="{94478F62-8751-427F-8E45-F3059687DFF0}"/>
    <cellStyle name="Normal 2 8 2 2 4" xfId="1844" xr:uid="{545DD650-38CA-4FAC-BA83-8FC5DB27617C}"/>
    <cellStyle name="Normal 2 8 2 3" xfId="560" xr:uid="{252CEFFB-B0AA-403D-B6AB-7A485AA7C2AB}"/>
    <cellStyle name="Normal 2 8 2 3 2" xfId="1294" xr:uid="{98D2B6D0-4C55-46E6-979C-75E487DD0FAF}"/>
    <cellStyle name="Normal 2 8 2 3 2 2" xfId="2746" xr:uid="{264CD518-149F-42B7-B6E5-BC38063457EC}"/>
    <cellStyle name="Normal 2 8 2 3 3" xfId="2021" xr:uid="{F88A1666-CBA1-406C-821A-0AB306ACF9E2}"/>
    <cellStyle name="Normal 2 8 2 4" xfId="943" xr:uid="{3221CDC4-680C-4B3B-99BB-90721E4E01CE}"/>
    <cellStyle name="Normal 2 8 2 4 2" xfId="2395" xr:uid="{7C882CB1-170A-43AE-87B2-AAB20BB7EDBF}"/>
    <cellStyle name="Normal 2 8 2 5" xfId="1670" xr:uid="{9CD08FC5-B61D-47A3-B62C-FBDA58D2CA83}"/>
    <cellStyle name="Normal 2 8 3" xfId="370" xr:uid="{15EA39F0-2E08-4B94-9949-5C5D047F34EB}"/>
    <cellStyle name="Normal 2 8 3 2" xfId="738" xr:uid="{D1CCBAA2-D092-43A1-8B6D-F0B7B3E1190F}"/>
    <cellStyle name="Normal 2 8 3 2 2" xfId="1472" xr:uid="{D33DD184-38D3-47CC-80F2-C5C2DA535038}"/>
    <cellStyle name="Normal 2 8 3 2 2 2" xfId="2924" xr:uid="{EC3DCFBB-0E4E-4D25-8468-F87FD04CADED}"/>
    <cellStyle name="Normal 2 8 3 2 3" xfId="2199" xr:uid="{E419FB02-FF98-4D8E-B678-2B52D0F94352}"/>
    <cellStyle name="Normal 2 8 3 3" xfId="1118" xr:uid="{DE72B543-163B-4C0B-AB51-863D53DE45EF}"/>
    <cellStyle name="Normal 2 8 3 3 2" xfId="2570" xr:uid="{104689A2-9748-4920-AC19-0F3905CF5EC5}"/>
    <cellStyle name="Normal 2 8 3 4" xfId="1845" xr:uid="{56C0F817-C460-4638-ACC2-D03AF312B143}"/>
    <cellStyle name="Normal 2 8 4" xfId="559" xr:uid="{B4892BCB-0586-4124-A5A5-43580F6FA4EC}"/>
    <cellStyle name="Normal 2 8 4 2" xfId="1293" xr:uid="{57DFE1C2-71FC-45FC-BB2A-4FA60CAB1DC1}"/>
    <cellStyle name="Normal 2 8 4 2 2" xfId="2745" xr:uid="{87BE3A73-A6E4-4E9E-935E-4834A7BAACC6}"/>
    <cellStyle name="Normal 2 8 4 3" xfId="2020" xr:uid="{1E366718-FC48-4E4F-926E-BECAF137258D}"/>
    <cellStyle name="Normal 2 8 5" xfId="942" xr:uid="{9BD96844-B0E4-4B4D-8EAF-9262FD8AF2F8}"/>
    <cellStyle name="Normal 2 8 5 2" xfId="2394" xr:uid="{45876806-BC88-4201-B913-9DA64DAFEA95}"/>
    <cellStyle name="Normal 2 8 6" xfId="1669" xr:uid="{EADE3253-7605-415C-AA1A-4E10FE417086}"/>
    <cellStyle name="Normal 2 9" xfId="79" xr:uid="{CE08102C-3643-4472-A400-52DA9B181810}"/>
    <cellStyle name="Normal 2 9 2" xfId="371" xr:uid="{52D93547-370D-442A-8C0B-6E5E4993424C}"/>
    <cellStyle name="Normal 2 9 2 2" xfId="739" xr:uid="{17D75E54-BF6E-40F9-B720-EFEE850520E5}"/>
    <cellStyle name="Normal 2 9 2 2 2" xfId="1473" xr:uid="{2F85D62D-B24B-435D-AF15-9BBEF72E4CEC}"/>
    <cellStyle name="Normal 2 9 2 2 2 2" xfId="2925" xr:uid="{0CF6D870-6965-4430-A8E0-45536D93B757}"/>
    <cellStyle name="Normal 2 9 2 2 3" xfId="2200" xr:uid="{1DE0CB30-99DC-49AA-8DF6-7008791EE20C}"/>
    <cellStyle name="Normal 2 9 2 3" xfId="1119" xr:uid="{BE80BF5F-68E0-4F5A-B6C8-A86F58F12B3B}"/>
    <cellStyle name="Normal 2 9 2 3 2" xfId="2571" xr:uid="{3F485B63-DBBB-4F66-A5AE-6FECEC51F187}"/>
    <cellStyle name="Normal 2 9 2 4" xfId="1846" xr:uid="{B40105C8-F092-427D-91F9-9D0E6A905296}"/>
    <cellStyle name="Normal 2 9 3" xfId="561" xr:uid="{52C2C780-907F-4791-BAC5-1381B3A8BB91}"/>
    <cellStyle name="Normal 2 9 3 2" xfId="1295" xr:uid="{30260063-2288-4C58-B434-87980A5CE0C3}"/>
    <cellStyle name="Normal 2 9 3 2 2" xfId="2747" xr:uid="{257171DD-E6D4-43C7-A151-6C3AE7546052}"/>
    <cellStyle name="Normal 2 9 3 3" xfId="2022" xr:uid="{B7A23798-0CB5-46EF-8776-0206456AC5A8}"/>
    <cellStyle name="Normal 2 9 4" xfId="944" xr:uid="{D6FA9ABE-6321-440B-AADB-842602F69B43}"/>
    <cellStyle name="Normal 2 9 4 2" xfId="2396" xr:uid="{A650DA2B-DA96-4094-B87B-7AC08E362C6F}"/>
    <cellStyle name="Normal 2 9 5" xfId="1671" xr:uid="{38DF2E74-0CBE-4768-A5A7-858B4557036D}"/>
    <cellStyle name="Normal 20" xfId="34" xr:uid="{6D68293A-D523-4493-BD02-8F4934DCDE78}"/>
    <cellStyle name="Normal 20 2" xfId="891" xr:uid="{372C07F6-5CDE-4338-9781-EA0D9341515D}"/>
    <cellStyle name="Normal 20 3" xfId="914" xr:uid="{85C3687B-E001-4F5D-89DD-878821136364}"/>
    <cellStyle name="Normal 20 3 2" xfId="2367" xr:uid="{C8A64C56-8A1C-4788-AE74-3B8287C7D389}"/>
    <cellStyle name="Normal 20 4" xfId="1642" xr:uid="{C6085999-0849-4E9B-84D6-D5952958214F}"/>
    <cellStyle name="Normal 21" xfId="30" xr:uid="{36E5E842-FD2A-477E-83DF-3B6BD197A468}"/>
    <cellStyle name="Normal 21 2" xfId="890" xr:uid="{2E167BBA-32AA-401F-A140-28FBC5C74300}"/>
    <cellStyle name="Normal 21 3" xfId="913" xr:uid="{B8F87FBA-5612-4EB1-91C4-9D7454D982DF}"/>
    <cellStyle name="Normal 22" xfId="530" xr:uid="{30289B9D-226D-4E8D-B09B-E0A8BA611481}"/>
    <cellStyle name="Normal 22 2" xfId="1265" xr:uid="{93600A62-9FBB-45D4-A02D-348A7104031E}"/>
    <cellStyle name="Normal 22 2 2" xfId="2717" xr:uid="{E88CED73-A98B-4DE9-9414-713D6177AF9E}"/>
    <cellStyle name="Normal 22 3" xfId="1992" xr:uid="{80998025-CAD0-4D21-A929-6245F5D3FD53}"/>
    <cellStyle name="Normal 3" xfId="15" xr:uid="{9FE5BC0D-8474-457A-BED8-6512B6373B0F}"/>
    <cellStyle name="Normal 3 10" xfId="290" xr:uid="{A29C6949-957F-4727-9D1A-C595908BBCC6}"/>
    <cellStyle name="Normal 3 11" xfId="291" xr:uid="{F540BB81-C171-4E2E-A95C-3EEC683A24DC}"/>
    <cellStyle name="Normal 3 12" xfId="292" xr:uid="{88F31E5B-703A-45D5-8048-88CEC203A34E}"/>
    <cellStyle name="Normal 3 13" xfId="293" xr:uid="{8C47C3C7-1683-45F0-8957-8B5AD7707FCC}"/>
    <cellStyle name="Normal 3 14" xfId="35" xr:uid="{19AD4A96-2798-4D0F-847E-556E692F9BC8}"/>
    <cellStyle name="Normal 3 15" xfId="904" xr:uid="{14705D5F-6E42-474A-BBD6-CE8F2D47C3CB}"/>
    <cellStyle name="Normal 3 15 2" xfId="2359" xr:uid="{DED937B5-E7DA-4CCD-BB09-2B7994DE5504}"/>
    <cellStyle name="Normal 3 16" xfId="1634" xr:uid="{5E558B81-E549-417C-B6C0-808AB926BA4C}"/>
    <cellStyle name="Normal 3 2" xfId="9" xr:uid="{320F04C3-91A1-410E-AB81-82960AF1BE04}"/>
    <cellStyle name="Normal 3 2 2" xfId="49" xr:uid="{486333A0-5A24-4026-9454-BA3D3827F0E9}"/>
    <cellStyle name="Normal 3 2 2 2" xfId="80" xr:uid="{4D9E101F-AD11-4894-A126-16C56B67D014}"/>
    <cellStyle name="Normal 3 2 2 3" xfId="372" xr:uid="{2E92A767-18AD-4984-B53D-5CD8A2038EA0}"/>
    <cellStyle name="Normal 3 2 2 3 2" xfId="740" xr:uid="{5EB7F96E-D98D-4A16-9C7A-DA7D2E8BF459}"/>
    <cellStyle name="Normal 3 2 2 3 2 2" xfId="1474" xr:uid="{B0BF179E-E299-49E3-BBBE-D023E0C8D301}"/>
    <cellStyle name="Normal 3 2 2 3 2 2 2" xfId="2926" xr:uid="{27A63A75-F103-41C8-8FBB-C8AF47082C00}"/>
    <cellStyle name="Normal 3 2 2 3 2 3" xfId="2201" xr:uid="{10968987-39A9-41FA-AFCF-4E575C6D95CD}"/>
    <cellStyle name="Normal 3 2 2 3 3" xfId="1120" xr:uid="{0459B95C-B4AA-4DDA-9DF2-12455FD0188D}"/>
    <cellStyle name="Normal 3 2 2 3 3 2" xfId="2572" xr:uid="{0544D905-3821-4B63-97F4-5BE158550293}"/>
    <cellStyle name="Normal 3 2 2 3 4" xfId="1847" xr:uid="{6048530E-E191-4F0E-AE86-B2AE68BB7FE5}"/>
    <cellStyle name="Normal 3 2 3" xfId="81" xr:uid="{62C02AEB-182E-4249-95A9-F25270CC6B23}"/>
    <cellStyle name="Normal 3 2 3 2" xfId="373" xr:uid="{67F3E6B5-FE51-4C50-B7B2-17EBBF0334D2}"/>
    <cellStyle name="Normal 3 2 4" xfId="82" xr:uid="{F3E542D4-4323-4157-A717-4D70D46FA33F}"/>
    <cellStyle name="Normal 3 2 5" xfId="374" xr:uid="{45111EB4-3018-4546-AA72-4B8CC2D850AF}"/>
    <cellStyle name="Normal 3 2 6" xfId="375" xr:uid="{1B2AF2E0-2DA1-4490-89D4-E68DA9347D12}"/>
    <cellStyle name="Normal 3 2 6 2" xfId="741" xr:uid="{E3E70A42-7C7B-43E5-A9E9-B29B50EE743D}"/>
    <cellStyle name="Normal 3 2 6 2 2" xfId="1475" xr:uid="{ED816937-FBBB-41CA-A6E9-275C9ED548EE}"/>
    <cellStyle name="Normal 3 2 6 2 2 2" xfId="2927" xr:uid="{D2AB824E-B1E0-4444-99DE-446AE25B04E4}"/>
    <cellStyle name="Normal 3 2 6 2 3" xfId="2202" xr:uid="{A2C337EF-96EB-4DC0-BA01-BB687667E827}"/>
    <cellStyle name="Normal 3 2 6 3" xfId="1121" xr:uid="{9A31DA97-AA29-4ED1-94C1-041363B6CE79}"/>
    <cellStyle name="Normal 3 2 6 3 2" xfId="2573" xr:uid="{0109B482-2735-45CB-AB27-F6BB6526B2CA}"/>
    <cellStyle name="Normal 3 2 6 4" xfId="1848" xr:uid="{6B45D2F5-C7FB-4C8F-B5A3-7D9226BBE5D7}"/>
    <cellStyle name="Normal 3 3" xfId="83" xr:uid="{7E758926-20C6-44E1-BBC6-EE2FE97E8854}"/>
    <cellStyle name="Normal 3 3 2" xfId="84" xr:uid="{FEB21486-33E7-41D9-B0B7-3D625EC1FA2D}"/>
    <cellStyle name="Normal 3 3 2 2" xfId="376" xr:uid="{64C61A62-ACFA-4CE2-93A2-87A65F4BF7DA}"/>
    <cellStyle name="Normal 3 3 2 2 2" xfId="742" xr:uid="{C7DF1F48-C5E5-4C62-9023-C494DFB8860C}"/>
    <cellStyle name="Normal 3 3 2 2 2 2" xfId="1476" xr:uid="{C7D0A75B-FFA0-4843-B1E4-D7D8EE7E0919}"/>
    <cellStyle name="Normal 3 3 2 2 2 2 2" xfId="2928" xr:uid="{AC623771-1514-4F16-8664-C718B75244FC}"/>
    <cellStyle name="Normal 3 3 2 2 2 3" xfId="2203" xr:uid="{85E10D27-7AAF-4478-A4DA-71EA1B948373}"/>
    <cellStyle name="Normal 3 3 2 2 3" xfId="1122" xr:uid="{E28CBC58-16A5-4C5D-AB33-4050EB32C216}"/>
    <cellStyle name="Normal 3 3 2 2 3 2" xfId="2574" xr:uid="{A5444E39-1929-4EC5-9FDA-61F91D86C322}"/>
    <cellStyle name="Normal 3 3 2 2 4" xfId="1849" xr:uid="{70788E06-0648-4304-AB09-25B727DAADE8}"/>
    <cellStyle name="Normal 3 3 2 3" xfId="563" xr:uid="{C8258A2B-5EB8-4F2A-A27A-D8A150EB29FA}"/>
    <cellStyle name="Normal 3 3 2 3 2" xfId="1297" xr:uid="{9BC2ED98-CCEC-4754-B94A-FE22F5F730ED}"/>
    <cellStyle name="Normal 3 3 2 3 2 2" xfId="2749" xr:uid="{22008B80-D0A5-4D62-ABCF-2A650A278231}"/>
    <cellStyle name="Normal 3 3 2 3 3" xfId="2024" xr:uid="{42E36DB0-EAB4-4A00-A8BC-EF50C79C9218}"/>
    <cellStyle name="Normal 3 3 2 4" xfId="946" xr:uid="{C4F61364-F1CB-4B21-9D4A-1D1CBF797615}"/>
    <cellStyle name="Normal 3 3 2 4 2" xfId="2398" xr:uid="{CCA0CE9B-AC4F-40AD-8866-E39DA0809528}"/>
    <cellStyle name="Normal 3 3 2 5" xfId="1673" xr:uid="{8FF751BC-14F6-4CE2-B4FC-13876FFDCF3D}"/>
    <cellStyle name="Normal 3 3 3" xfId="85" xr:uid="{A8C7DE9C-5ED1-4370-97DF-109F503887F8}"/>
    <cellStyle name="Normal 3 3 3 2" xfId="377" xr:uid="{30C4D344-9A2B-4F13-BB4A-BF7A9EAA70B8}"/>
    <cellStyle name="Normal 3 3 3 2 2" xfId="743" xr:uid="{23F18906-1434-45C2-B23E-7553AFA9EF22}"/>
    <cellStyle name="Normal 3 3 3 2 2 2" xfId="1477" xr:uid="{ACA8CCBB-F150-45D9-AE1F-586B6CF18ED1}"/>
    <cellStyle name="Normal 3 3 3 2 2 2 2" xfId="2929" xr:uid="{536A8E7A-A935-4AA1-9A50-99181AA396BF}"/>
    <cellStyle name="Normal 3 3 3 2 2 3" xfId="2204" xr:uid="{925F06CB-15A9-49DC-BD51-67A4388A1404}"/>
    <cellStyle name="Normal 3 3 3 2 3" xfId="1123" xr:uid="{0610E0AE-5A7B-4A69-96D3-88662856E71F}"/>
    <cellStyle name="Normal 3 3 3 2 3 2" xfId="2575" xr:uid="{E39E86C9-77E7-47AF-98BE-86D041DFB6CD}"/>
    <cellStyle name="Normal 3 3 3 2 4" xfId="1850" xr:uid="{AF8C7719-B2AA-453D-A769-D211253445ED}"/>
    <cellStyle name="Normal 3 3 3 3" xfId="564" xr:uid="{66F64770-CD00-42CB-844F-CCA553ED0687}"/>
    <cellStyle name="Normal 3 3 3 3 2" xfId="1298" xr:uid="{BFAE9B4D-2AA1-449C-976B-DBB918ACB63E}"/>
    <cellStyle name="Normal 3 3 3 3 2 2" xfId="2750" xr:uid="{779AE117-40A6-4FC8-9BB1-C29D319E397C}"/>
    <cellStyle name="Normal 3 3 3 3 3" xfId="2025" xr:uid="{1F2203B2-6A4E-42A8-9C65-AE6467E454C5}"/>
    <cellStyle name="Normal 3 3 3 4" xfId="947" xr:uid="{E8CBACBA-1CCD-4C7D-AC8F-06E61F1837D8}"/>
    <cellStyle name="Normal 3 3 3 4 2" xfId="2399" xr:uid="{A2F2CB78-78D3-4107-A98C-7227C7A4B1A8}"/>
    <cellStyle name="Normal 3 3 3 5" xfId="1674" xr:uid="{32ECB812-87C7-447E-B2F1-2F45FE1A5DF3}"/>
    <cellStyle name="Normal 3 3 4" xfId="378" xr:uid="{2FB54F40-98E2-4F11-A247-684AED2156B3}"/>
    <cellStyle name="Normal 3 3 4 2" xfId="744" xr:uid="{83640347-5F88-4649-99D7-FDBD85122943}"/>
    <cellStyle name="Normal 3 3 4 2 2" xfId="1478" xr:uid="{6466E0A8-A5EB-4623-A7FE-57B91EBB3F11}"/>
    <cellStyle name="Normal 3 3 4 2 2 2" xfId="2930" xr:uid="{4AD5FD02-688B-41FC-A298-E0BEC495F766}"/>
    <cellStyle name="Normal 3 3 4 2 3" xfId="2205" xr:uid="{5AC599F4-8569-4CCD-8EA6-38B114B1D1E6}"/>
    <cellStyle name="Normal 3 3 4 3" xfId="1124" xr:uid="{2B77D61D-46DE-4DFB-AD22-811809F0046B}"/>
    <cellStyle name="Normal 3 3 4 3 2" xfId="2576" xr:uid="{ECD15544-1E38-494D-8C9F-F15B032423AB}"/>
    <cellStyle name="Normal 3 3 4 4" xfId="1851" xr:uid="{510E4AC8-5713-41D9-8774-90A79E8429DC}"/>
    <cellStyle name="Normal 3 3 5" xfId="562" xr:uid="{C363EE58-FD41-4296-A80F-C331837FF631}"/>
    <cellStyle name="Normal 3 3 5 2" xfId="1296" xr:uid="{AD799979-49D5-4DC4-9F0A-76F9E960D40D}"/>
    <cellStyle name="Normal 3 3 5 2 2" xfId="2748" xr:uid="{389A53E1-A687-4BF7-B3E1-0CFDB32C1373}"/>
    <cellStyle name="Normal 3 3 5 3" xfId="2023" xr:uid="{731FC4A9-DF63-4745-8CC4-096D019245E2}"/>
    <cellStyle name="Normal 3 3 6" xfId="945" xr:uid="{32BBEDC5-957D-4595-B42B-C264954C5259}"/>
    <cellStyle name="Normal 3 3 6 2" xfId="2397" xr:uid="{CF9AD580-6515-458A-8368-93DF5599B951}"/>
    <cellStyle name="Normal 3 3 7" xfId="1672" xr:uid="{37337D1E-F305-4052-8862-0E02651F5049}"/>
    <cellStyle name="Normal 3 4" xfId="86" xr:uid="{166A82D2-D2CD-4AB1-9219-D068A840685D}"/>
    <cellStyle name="Normal 3 4 2" xfId="87" xr:uid="{04C4A80E-B1AC-4838-8FB7-4DD66DABB2DE}"/>
    <cellStyle name="Normal 3 4 2 2" xfId="379" xr:uid="{D0910259-A88B-40A1-996C-1568B21CD204}"/>
    <cellStyle name="Normal 3 4 2 2 2" xfId="745" xr:uid="{479573FA-578D-40CE-8C85-E7D875B0F8F7}"/>
    <cellStyle name="Normal 3 4 2 2 2 2" xfId="1479" xr:uid="{D51DB31F-8D38-48E2-9F9F-9CBB768F191F}"/>
    <cellStyle name="Normal 3 4 2 2 2 2 2" xfId="2931" xr:uid="{611EB586-0118-4F00-A1ED-1BE5FC358439}"/>
    <cellStyle name="Normal 3 4 2 2 2 3" xfId="2206" xr:uid="{D3ACE53F-64FA-4DED-B9F3-51177DF01498}"/>
    <cellStyle name="Normal 3 4 2 2 3" xfId="1125" xr:uid="{11D29DDF-1393-409D-974A-BC336E4FAD62}"/>
    <cellStyle name="Normal 3 4 2 2 3 2" xfId="2577" xr:uid="{BA94F425-3EB4-4B80-936D-BE4686108C9B}"/>
    <cellStyle name="Normal 3 4 2 2 4" xfId="1852" xr:uid="{5CDB21C5-5C8B-4374-AEB1-90224A0FE08E}"/>
    <cellStyle name="Normal 3 4 2 3" xfId="566" xr:uid="{08E58BB5-309D-4F61-B68B-EEC06818DE6F}"/>
    <cellStyle name="Normal 3 4 2 3 2" xfId="1300" xr:uid="{AB0B6D19-CC3A-4870-80F1-106D1B6A45FF}"/>
    <cellStyle name="Normal 3 4 2 3 2 2" xfId="2752" xr:uid="{AE01042F-F26E-40B7-ABC1-BEB06884F5A5}"/>
    <cellStyle name="Normal 3 4 2 3 3" xfId="2027" xr:uid="{543DE30E-3B93-4232-B582-1129F0159151}"/>
    <cellStyle name="Normal 3 4 2 4" xfId="949" xr:uid="{DA1DC2EE-5E3D-4E77-B081-0774473319FB}"/>
    <cellStyle name="Normal 3 4 2 4 2" xfId="2401" xr:uid="{95912087-D0DF-4A11-A81E-78E7399E7536}"/>
    <cellStyle name="Normal 3 4 2 5" xfId="1676" xr:uid="{37DCC928-54D8-42F4-849E-3489F3CB8EFE}"/>
    <cellStyle name="Normal 3 4 3" xfId="380" xr:uid="{F90CE6EC-5F14-40B4-ABF5-D442FAFC4EE7}"/>
    <cellStyle name="Normal 3 4 3 2" xfId="746" xr:uid="{F18F7743-E71B-44C9-BE8C-74E6A251D342}"/>
    <cellStyle name="Normal 3 4 3 2 2" xfId="1480" xr:uid="{35BC85B3-C0CA-4FB1-B321-A888A5BECC20}"/>
    <cellStyle name="Normal 3 4 3 2 2 2" xfId="2932" xr:uid="{D557366D-EFEB-4B85-9808-AB677BD5B9EE}"/>
    <cellStyle name="Normal 3 4 3 2 3" xfId="2207" xr:uid="{C605A037-2C77-45C8-A3D2-3C692D542110}"/>
    <cellStyle name="Normal 3 4 3 3" xfId="1126" xr:uid="{20033F84-4206-485A-9CF6-DC2EFC422284}"/>
    <cellStyle name="Normal 3 4 3 3 2" xfId="2578" xr:uid="{5749D8E2-5F32-4FFB-B2AD-83AA93A0DA5B}"/>
    <cellStyle name="Normal 3 4 3 4" xfId="1853" xr:uid="{A99DE67C-5F74-46F8-A706-5F7BEE17913C}"/>
    <cellStyle name="Normal 3 4 4" xfId="565" xr:uid="{B742B920-D260-4E3C-B6F2-B6A88EC3E013}"/>
    <cellStyle name="Normal 3 4 4 2" xfId="1299" xr:uid="{18FC9954-85BD-4AD9-8329-E8BDC2E6DB43}"/>
    <cellStyle name="Normal 3 4 4 2 2" xfId="2751" xr:uid="{FEBC9E9F-9308-4727-A351-935AB512B05A}"/>
    <cellStyle name="Normal 3 4 4 3" xfId="2026" xr:uid="{43C7B9E3-C24F-4CD4-BEA7-4E69EA016895}"/>
    <cellStyle name="Normal 3 4 5" xfId="948" xr:uid="{BE0609D1-643C-4725-AEA0-DB28A4785739}"/>
    <cellStyle name="Normal 3 4 5 2" xfId="2400" xr:uid="{4B13730F-7E99-497E-AEB0-3F0CD085895D}"/>
    <cellStyle name="Normal 3 4 6" xfId="1675" xr:uid="{7DC1B711-51EC-4532-A4B7-7D89E3152C38}"/>
    <cellStyle name="Normal 3 5" xfId="88" xr:uid="{10B1A7D2-FD55-4FCE-9C2E-2DA384F790D7}"/>
    <cellStyle name="Normal 3 5 2" xfId="89" xr:uid="{8B3FEB38-3650-40F1-82C0-FD27DA94E90A}"/>
    <cellStyle name="Normal 3 5 2 2" xfId="381" xr:uid="{1041C9CC-8001-44C9-B0A6-7274B750195B}"/>
    <cellStyle name="Normal 3 5 2 2 2" xfId="747" xr:uid="{184804A8-7725-49C4-84CF-2EB212C02603}"/>
    <cellStyle name="Normal 3 5 2 2 2 2" xfId="1481" xr:uid="{F93E9DEB-5716-4980-AA3F-521F7DF1708D}"/>
    <cellStyle name="Normal 3 5 2 2 2 2 2" xfId="2933" xr:uid="{B9A77594-E9EA-4A5F-9BA6-F0873F729393}"/>
    <cellStyle name="Normal 3 5 2 2 2 3" xfId="2208" xr:uid="{FE5EAA32-39B5-4256-894E-A33745E11088}"/>
    <cellStyle name="Normal 3 5 2 2 3" xfId="1127" xr:uid="{F2692B05-F28B-422A-BC30-B8DD8C4140B0}"/>
    <cellStyle name="Normal 3 5 2 2 3 2" xfId="2579" xr:uid="{B462C52F-2DDD-4585-AB2A-B0D717CDC3A7}"/>
    <cellStyle name="Normal 3 5 2 2 4" xfId="1854" xr:uid="{1C954CB4-E281-4FAC-B742-93448DD651AD}"/>
    <cellStyle name="Normal 3 5 2 3" xfId="568" xr:uid="{F697BDFF-D21E-422E-9245-3F2773B1EDA5}"/>
    <cellStyle name="Normal 3 5 2 3 2" xfId="1302" xr:uid="{4C3734FF-385D-4147-A9CA-8E40C322B729}"/>
    <cellStyle name="Normal 3 5 2 3 2 2" xfId="2754" xr:uid="{3D809841-2793-44A0-9D6C-90A987B0378A}"/>
    <cellStyle name="Normal 3 5 2 3 3" xfId="2029" xr:uid="{AF4455CE-28B1-4518-A767-927FAFFC4B23}"/>
    <cellStyle name="Normal 3 5 2 4" xfId="951" xr:uid="{7C4E679D-CECE-4D80-8F4C-77365253B833}"/>
    <cellStyle name="Normal 3 5 2 4 2" xfId="2403" xr:uid="{70B4ED6D-ACA9-457A-AC41-22C00C2DA507}"/>
    <cellStyle name="Normal 3 5 2 5" xfId="1678" xr:uid="{CA84AC71-914D-48DC-9C04-54857FEE93C4}"/>
    <cellStyle name="Normal 3 5 3" xfId="382" xr:uid="{9EF0B4AD-D8F9-400D-B1BB-5BE55C4E699E}"/>
    <cellStyle name="Normal 3 5 3 2" xfId="748" xr:uid="{3CE6B2F2-B21D-4C54-9069-39A12DF7FDC2}"/>
    <cellStyle name="Normal 3 5 3 2 2" xfId="1482" xr:uid="{7D8721CB-94B3-4E83-8F39-5E9CDACCE1F7}"/>
    <cellStyle name="Normal 3 5 3 2 2 2" xfId="2934" xr:uid="{07BE0A29-77CE-46B3-84E4-CB7D0B16CD40}"/>
    <cellStyle name="Normal 3 5 3 2 3" xfId="2209" xr:uid="{D6CBC573-DCA0-4AD6-946F-EE118787F734}"/>
    <cellStyle name="Normal 3 5 3 3" xfId="1128" xr:uid="{52D07DB4-B0B7-40FF-AC8E-1A94C5F7A9A1}"/>
    <cellStyle name="Normal 3 5 3 3 2" xfId="2580" xr:uid="{2FA578B3-277B-4B23-A4D3-EF30AFDC0DC6}"/>
    <cellStyle name="Normal 3 5 3 4" xfId="1855" xr:uid="{BB1667E2-01DF-48EB-AE8A-0EF50D0346D4}"/>
    <cellStyle name="Normal 3 5 4" xfId="567" xr:uid="{BF036CEC-65C1-4D6F-B7E8-3031189CE42B}"/>
    <cellStyle name="Normal 3 5 4 2" xfId="1301" xr:uid="{587FA6A7-DF31-4263-9779-9C0EEF7FE5B6}"/>
    <cellStyle name="Normal 3 5 4 2 2" xfId="2753" xr:uid="{D5904097-7F7A-4B8E-82C2-35CC85B4B9B5}"/>
    <cellStyle name="Normal 3 5 4 3" xfId="2028" xr:uid="{AB60C2DB-E4D9-41D3-8C58-E6D35CFF2F0A}"/>
    <cellStyle name="Normal 3 5 5" xfId="950" xr:uid="{4BCDBD1C-7748-44CB-A968-02F7F3B75EAA}"/>
    <cellStyle name="Normal 3 5 5 2" xfId="2402" xr:uid="{C6E47E4A-856A-4BDF-AB2D-6B5458AD3864}"/>
    <cellStyle name="Normal 3 5 6" xfId="1677" xr:uid="{A08EF2A6-618B-4382-B5E8-ABADDA317F1C}"/>
    <cellStyle name="Normal 3 6" xfId="90" xr:uid="{600CF488-12B3-4993-8CDF-6A14B29BED32}"/>
    <cellStyle name="Normal 3 6 2" xfId="91" xr:uid="{EDCFE5B6-D2ED-417C-AF87-BEC426019033}"/>
    <cellStyle name="Normal 3 6 2 2" xfId="383" xr:uid="{269873DE-8436-4CDD-93D7-7DCA99484B65}"/>
    <cellStyle name="Normal 3 6 2 2 2" xfId="749" xr:uid="{F0B7C94B-6443-4348-AD7D-209304ADC028}"/>
    <cellStyle name="Normal 3 6 2 2 2 2" xfId="1483" xr:uid="{9B9BACF5-26BB-4704-9B0C-AD69632E020F}"/>
    <cellStyle name="Normal 3 6 2 2 2 2 2" xfId="2935" xr:uid="{CC4C6C75-F3C4-4C9A-A19D-DA58F6154657}"/>
    <cellStyle name="Normal 3 6 2 2 2 3" xfId="2210" xr:uid="{38D73840-05B8-481F-97FA-E24BEA74518A}"/>
    <cellStyle name="Normal 3 6 2 2 3" xfId="1129" xr:uid="{0C386C55-3CAA-4ACE-9EF2-D3005485E7FB}"/>
    <cellStyle name="Normal 3 6 2 2 3 2" xfId="2581" xr:uid="{1C0373DC-F8DE-41B2-AEFB-86EBA0774B7F}"/>
    <cellStyle name="Normal 3 6 2 2 4" xfId="1856" xr:uid="{34C47078-B88E-4CBD-93FA-26A2B0781E7E}"/>
    <cellStyle name="Normal 3 6 2 3" xfId="570" xr:uid="{653F3EA3-AB52-45B6-8B90-8523C1F4FE95}"/>
    <cellStyle name="Normal 3 6 2 3 2" xfId="1304" xr:uid="{87330069-038B-4D17-B66F-CDF42569D320}"/>
    <cellStyle name="Normal 3 6 2 3 2 2" xfId="2756" xr:uid="{81C87A81-FA8D-46B8-B80D-502BC47ABE82}"/>
    <cellStyle name="Normal 3 6 2 3 3" xfId="2031" xr:uid="{5F749EC5-E53F-4C37-A1D4-5ECCA6391724}"/>
    <cellStyle name="Normal 3 6 2 4" xfId="953" xr:uid="{308E723D-46AE-4148-8A3A-237E0CD73457}"/>
    <cellStyle name="Normal 3 6 2 4 2" xfId="2405" xr:uid="{829F76A3-B724-47BC-83B7-1F11546F173B}"/>
    <cellStyle name="Normal 3 6 2 5" xfId="1680" xr:uid="{D19813D5-8811-48F4-BFAA-145C75FA3F43}"/>
    <cellStyle name="Normal 3 6 3" xfId="384" xr:uid="{59ACE46A-2868-469C-9D29-F259A4DE60DE}"/>
    <cellStyle name="Normal 3 6 3 2" xfId="750" xr:uid="{61C39D47-3AF7-4431-AE5A-BD68CDCBC0B1}"/>
    <cellStyle name="Normal 3 6 3 2 2" xfId="1484" xr:uid="{9ECB8A61-D041-472B-A081-25BE49A12A25}"/>
    <cellStyle name="Normal 3 6 3 2 2 2" xfId="2936" xr:uid="{05FFEF15-5A19-4A0F-9613-2628FB9406B0}"/>
    <cellStyle name="Normal 3 6 3 2 3" xfId="2211" xr:uid="{CE7CD3F7-9B86-487D-B3CC-3C49471A206F}"/>
    <cellStyle name="Normal 3 6 3 3" xfId="1130" xr:uid="{2DB5ACDE-F5D6-478D-BCAC-18986D4CC775}"/>
    <cellStyle name="Normal 3 6 3 3 2" xfId="2582" xr:uid="{3075EE8F-F6BA-42E3-B5D4-129E5F3DBA84}"/>
    <cellStyle name="Normal 3 6 3 4" xfId="1857" xr:uid="{D77A5F36-8C19-43FF-B5D8-A47092541697}"/>
    <cellStyle name="Normal 3 6 4" xfId="569" xr:uid="{56F1CFA0-FA69-4710-BD06-856581478322}"/>
    <cellStyle name="Normal 3 6 4 2" xfId="1303" xr:uid="{2B217B67-EBFB-4EDE-B9FA-DE3BB8D8E206}"/>
    <cellStyle name="Normal 3 6 4 2 2" xfId="2755" xr:uid="{EBBA337C-2EBF-41AB-9C3C-E2935A1BFF5F}"/>
    <cellStyle name="Normal 3 6 4 3" xfId="2030" xr:uid="{A8C8645E-979B-4302-A15C-1105DC80C99A}"/>
    <cellStyle name="Normal 3 6 5" xfId="952" xr:uid="{1A237115-0C6F-459B-ABBE-9DCD9C1BA52D}"/>
    <cellStyle name="Normal 3 6 5 2" xfId="2404" xr:uid="{3735C385-1211-4D75-BB74-52D6681532DB}"/>
    <cellStyle name="Normal 3 6 6" xfId="1679" xr:uid="{70EECA59-D2A1-490A-A8A7-692EAB0A6C98}"/>
    <cellStyle name="Normal 3 7" xfId="92" xr:uid="{F7DD1780-F95F-4B28-B2EE-6D2B98F6816A}"/>
    <cellStyle name="Normal 3 7 2" xfId="385" xr:uid="{40505ED6-741F-43A0-A1FC-6F07405CA3F7}"/>
    <cellStyle name="Normal 3 7 2 2" xfId="751" xr:uid="{FBFCFA49-9F96-47B4-9310-8B58EEFF63FB}"/>
    <cellStyle name="Normal 3 7 2 2 2" xfId="1485" xr:uid="{ECFBC6D0-2141-4EFD-9745-10AE8AA5E353}"/>
    <cellStyle name="Normal 3 7 2 2 2 2" xfId="2937" xr:uid="{CD52A1E5-373B-4B85-8651-4460F911A89D}"/>
    <cellStyle name="Normal 3 7 2 2 3" xfId="2212" xr:uid="{82FCFD51-FA42-46D3-B0D2-C789434B7AB6}"/>
    <cellStyle name="Normal 3 7 2 3" xfId="1131" xr:uid="{0986FD6B-B952-47B6-AD77-F4D276B16B43}"/>
    <cellStyle name="Normal 3 7 2 3 2" xfId="2583" xr:uid="{17A8DC4F-3892-408F-AFD9-724E57D503A3}"/>
    <cellStyle name="Normal 3 7 2 4" xfId="1858" xr:uid="{377D0975-CA7E-4B98-AC63-6F4A90E74A10}"/>
    <cellStyle name="Normal 3 7 3" xfId="571" xr:uid="{12EE30BD-C7CD-4801-9BA8-D53F5A80ECB3}"/>
    <cellStyle name="Normal 3 7 3 2" xfId="1305" xr:uid="{94E046BA-D57E-4BAF-BA72-82CAFFB0A29B}"/>
    <cellStyle name="Normal 3 7 3 2 2" xfId="2757" xr:uid="{47065CDE-F963-4330-AAAA-EC4348BE91AC}"/>
    <cellStyle name="Normal 3 7 3 3" xfId="2032" xr:uid="{274A96DB-0AE5-47DF-88B2-7D813FD55DE6}"/>
    <cellStyle name="Normal 3 7 4" xfId="954" xr:uid="{C5127B76-8CD2-4EE7-B0E2-E82398B250CE}"/>
    <cellStyle name="Normal 3 7 4 2" xfId="2406" xr:uid="{5A9EEAF5-4181-4C8C-8B04-35762D1D3D42}"/>
    <cellStyle name="Normal 3 7 5" xfId="1681" xr:uid="{96B7CDEB-74A0-47B8-BC9E-39B1D3161DCD}"/>
    <cellStyle name="Normal 3 8" xfId="93" xr:uid="{7658431D-AE92-4FEE-8A4C-DAC2500165A9}"/>
    <cellStyle name="Normal 3 8 2" xfId="386" xr:uid="{B362CDA6-7851-43FA-8A14-AC10D6F55E2A}"/>
    <cellStyle name="Normal 3 8 2 2" xfId="752" xr:uid="{62C5E693-C92F-4B50-A7BF-663911D6C338}"/>
    <cellStyle name="Normal 3 8 2 2 2" xfId="1486" xr:uid="{495B2D9B-2A84-4D9D-ADB5-5222E27673C4}"/>
    <cellStyle name="Normal 3 8 2 2 2 2" xfId="2938" xr:uid="{54574F90-9709-49B5-8BFB-ADC8FEC3A136}"/>
    <cellStyle name="Normal 3 8 2 2 3" xfId="2213" xr:uid="{17A64AAF-2F18-4F16-BF91-440462F29AE7}"/>
    <cellStyle name="Normal 3 8 2 3" xfId="1132" xr:uid="{3FE5A001-3F73-4C9D-B6BD-7F4372F5B32A}"/>
    <cellStyle name="Normal 3 8 2 3 2" xfId="2584" xr:uid="{80DC1F9D-8A20-4E06-ADE0-A452BD4324F2}"/>
    <cellStyle name="Normal 3 8 2 4" xfId="1859" xr:uid="{57936C49-7984-43A1-972D-CC872143DA36}"/>
    <cellStyle name="Normal 3 8 3" xfId="572" xr:uid="{9F73DB80-6E32-440F-AE44-F3461774B3D0}"/>
    <cellStyle name="Normal 3 8 3 2" xfId="1306" xr:uid="{C933F6D6-C7E8-48A1-962B-389B90B382D8}"/>
    <cellStyle name="Normal 3 8 3 2 2" xfId="2758" xr:uid="{86BE68D5-A5AC-43D6-A4BF-B80293D5C9A6}"/>
    <cellStyle name="Normal 3 8 3 3" xfId="2033" xr:uid="{0F9AD204-8065-4DEF-B23A-AF569DA3C630}"/>
    <cellStyle name="Normal 3 8 4" xfId="955" xr:uid="{90B84F72-494E-49B2-A210-05E631E8D332}"/>
    <cellStyle name="Normal 3 8 4 2" xfId="2407" xr:uid="{06CED733-F3F0-4188-9A8C-DC3BF6E7C579}"/>
    <cellStyle name="Normal 3 8 5" xfId="1682" xr:uid="{5DE81B28-F5F0-4AE9-96DD-7EA0A0664BAD}"/>
    <cellStyle name="Normal 3 9" xfId="94" xr:uid="{080B979A-AE10-4E4F-A938-A8EF2EE0A05A}"/>
    <cellStyle name="Normal 3 9 2" xfId="387" xr:uid="{960BFBEF-3BAC-4493-80DA-1A580CF38240}"/>
    <cellStyle name="Normal 3 9 2 2" xfId="753" xr:uid="{704CCDF8-5DC5-4338-8984-0A76A35271E1}"/>
    <cellStyle name="Normal 3 9 2 2 2" xfId="1487" xr:uid="{F0FA1F27-CE39-4730-9199-4C2E95F663DE}"/>
    <cellStyle name="Normal 3 9 2 2 2 2" xfId="2939" xr:uid="{C5E7CAB2-6799-4F80-A5A7-E6324F8EDFD5}"/>
    <cellStyle name="Normal 3 9 2 2 3" xfId="2214" xr:uid="{A5451FF2-5CE4-49D8-99BA-9F099C3DC85B}"/>
    <cellStyle name="Normal 3 9 2 3" xfId="1133" xr:uid="{CB218444-1B5F-47E7-808C-ACD09EA049A7}"/>
    <cellStyle name="Normal 3 9 2 3 2" xfId="2585" xr:uid="{8E11AC6D-E67D-4FC2-957F-DC022F6F54FB}"/>
    <cellStyle name="Normal 3 9 2 4" xfId="1860" xr:uid="{B20BC732-ABE2-4A9E-B72A-90F91C67B19C}"/>
    <cellStyle name="Normal 3 9 3" xfId="573" xr:uid="{D199DF28-CA9D-447B-B3DD-A586FA560010}"/>
    <cellStyle name="Normal 3 9 3 2" xfId="1307" xr:uid="{40E10C6B-50D0-4073-A418-72A134C2A766}"/>
    <cellStyle name="Normal 3 9 3 2 2" xfId="2759" xr:uid="{1A34C899-7612-4C5A-8452-E1A486CB2D45}"/>
    <cellStyle name="Normal 3 9 3 3" xfId="2034" xr:uid="{5D7503BB-B66D-442D-8752-D01F41EC13FC}"/>
    <cellStyle name="Normal 3 9 4" xfId="956" xr:uid="{B2220B8D-B78A-462E-A4CE-6B823F97075C}"/>
    <cellStyle name="Normal 3 9 4 2" xfId="2408" xr:uid="{FACBA7EA-6AE5-4B94-B8F0-E1DDD848FB7A}"/>
    <cellStyle name="Normal 3 9 5" xfId="1683" xr:uid="{53F4376F-68D6-4EA8-B4E0-2481F780A908}"/>
    <cellStyle name="Normal 4" xfId="8" xr:uid="{A3CB0537-680D-4349-8385-8B86DA19D3FF}"/>
    <cellStyle name="Normal 4 10" xfId="95" xr:uid="{09C6627D-F148-4530-83F8-DAAC7E5139D3}"/>
    <cellStyle name="Normal 4 10 2" xfId="388" xr:uid="{3FE70A0D-1E2E-486A-AFE8-2AD5D87B2E67}"/>
    <cellStyle name="Normal 4 10 2 2" xfId="389" xr:uid="{717FF994-719E-4101-8A16-349C9978560A}"/>
    <cellStyle name="Normal 4 10 2 2 2" xfId="755" xr:uid="{EB00A867-A6B3-44B1-8D78-DC598C00204E}"/>
    <cellStyle name="Normal 4 10 2 2 2 2" xfId="1489" xr:uid="{C40D7111-BBB9-4BE7-B910-F0B2E43E59F0}"/>
    <cellStyle name="Normal 4 10 2 2 2 2 2" xfId="2941" xr:uid="{9DDCD194-7E62-44D2-ACE3-1F5A7FF821D9}"/>
    <cellStyle name="Normal 4 10 2 2 2 3" xfId="2216" xr:uid="{4876CF49-60D8-4B4D-B8DF-3158C894C2E0}"/>
    <cellStyle name="Normal 4 10 2 2 3" xfId="1135" xr:uid="{70F3AE05-1EAC-43B5-97A4-4FF4473984BD}"/>
    <cellStyle name="Normal 4 10 2 2 3 2" xfId="2587" xr:uid="{839256F5-4566-4940-9F05-B176ADD587E5}"/>
    <cellStyle name="Normal 4 10 2 2 4" xfId="1862" xr:uid="{DDFF8421-01FC-416B-8173-162B6F4BDD88}"/>
    <cellStyle name="Normal 4 10 2 3" xfId="754" xr:uid="{2B403CF5-A56F-44A7-86E2-E469E9B58810}"/>
    <cellStyle name="Normal 4 10 2 3 2" xfId="1488" xr:uid="{2A0F0818-4BF7-4D84-B897-064B10BC837A}"/>
    <cellStyle name="Normal 4 10 2 3 2 2" xfId="2940" xr:uid="{E4F5112B-5EA5-41DF-85FF-C612A0B850D4}"/>
    <cellStyle name="Normal 4 10 2 3 3" xfId="2215" xr:uid="{C9759175-8DFC-4677-B073-88FBA5F87524}"/>
    <cellStyle name="Normal 4 10 2 4" xfId="1134" xr:uid="{57AAF230-260F-4FEB-A260-4BCCEC135E7D}"/>
    <cellStyle name="Normal 4 10 2 4 2" xfId="2586" xr:uid="{9A279425-7EA3-4ECD-8A54-D477313FE6EB}"/>
    <cellStyle name="Normal 4 10 2 5" xfId="1861" xr:uid="{6C76DC2B-1C4A-4CE1-A7B6-89DA9263F915}"/>
    <cellStyle name="Normal 4 10 3" xfId="390" xr:uid="{74717BFC-7B46-4713-9C54-1A286D2904A6}"/>
    <cellStyle name="Normal 4 10 3 2" xfId="756" xr:uid="{3540E8D2-6E62-4D28-8254-3D8EA4BE1CA2}"/>
    <cellStyle name="Normal 4 10 3 2 2" xfId="1490" xr:uid="{95E4F333-3D41-4FB2-9D82-0682C066235F}"/>
    <cellStyle name="Normal 4 10 3 2 2 2" xfId="2942" xr:uid="{B25EC782-827F-4568-B59B-9AD70109482D}"/>
    <cellStyle name="Normal 4 10 3 2 3" xfId="2217" xr:uid="{3E3FE9DD-5607-4230-8E10-2D2AD0DB5A19}"/>
    <cellStyle name="Normal 4 10 3 3" xfId="1136" xr:uid="{8AC784DB-DA5B-470D-BA8A-60F5FC77E0F4}"/>
    <cellStyle name="Normal 4 10 3 3 2" xfId="2588" xr:uid="{96D86CE7-7092-440F-B4A7-6DAB51AFEB93}"/>
    <cellStyle name="Normal 4 10 3 4" xfId="1863" xr:uid="{59FBDE81-0CD1-497A-B1F3-C696C05291B0}"/>
    <cellStyle name="Normal 4 10 4" xfId="574" xr:uid="{EB649708-8A1E-4AAF-9578-584AE4FAC4B7}"/>
    <cellStyle name="Normal 4 10 4 2" xfId="1308" xr:uid="{69E27160-823D-4185-9F81-49412418EB88}"/>
    <cellStyle name="Normal 4 10 4 2 2" xfId="2760" xr:uid="{F73ED1AB-28A9-43E5-9BB7-EF1CEE0349EC}"/>
    <cellStyle name="Normal 4 10 4 3" xfId="2035" xr:uid="{25D2CA1D-6BAF-449C-98D0-9986FF5E7A44}"/>
    <cellStyle name="Normal 4 10 5" xfId="957" xr:uid="{53401F6F-6F5B-45F7-84E6-1D108D5BFF54}"/>
    <cellStyle name="Normal 4 10 5 2" xfId="2409" xr:uid="{199791D1-FAF8-4184-836C-A4537BDE8DA8}"/>
    <cellStyle name="Normal 4 10 6" xfId="1684" xr:uid="{A5F479F6-FA5B-492D-B000-695994ADA2E1}"/>
    <cellStyle name="Normal 4 11" xfId="294" xr:uid="{2CB1066A-EE7D-419B-9F46-28B80C3D8187}"/>
    <cellStyle name="Normal 4 11 2" xfId="522" xr:uid="{ADFBB292-00DC-4226-8902-6ADBE81696E1}"/>
    <cellStyle name="Normal 4 12" xfId="295" xr:uid="{ECC37A5D-A48E-48F8-8378-8E6F9F7812D8}"/>
    <cellStyle name="Normal 4 13" xfId="296" xr:uid="{17976389-8D5D-4D8B-A158-578C46D36B9F}"/>
    <cellStyle name="Normal 4 14" xfId="37" xr:uid="{EEE26F77-A79A-4A40-9447-F7F9B9837002}"/>
    <cellStyle name="Normal 4 15" xfId="902" xr:uid="{6DF09B76-9C14-4F63-B246-FE41D99D0D7A}"/>
    <cellStyle name="Normal 4 15 2" xfId="2357" xr:uid="{C1FCE091-9382-460A-B209-27F650D094C8}"/>
    <cellStyle name="Normal 4 16" xfId="1632" xr:uid="{AB0632CD-CC6F-4D33-BBBB-6647FED86F95}"/>
    <cellStyle name="Normal 4 2" xfId="24" xr:uid="{11916B9D-11FE-4555-88A1-2D4BC073040B}"/>
    <cellStyle name="Normal 4 2 10" xfId="1640" xr:uid="{6425BE07-D283-487A-8A6E-ED9F826BE669}"/>
    <cellStyle name="Normal 4 2 2" xfId="96" xr:uid="{741764C4-6E43-488B-84B3-F3B2ABD0BEEA}"/>
    <cellStyle name="Normal 4 2 2 2" xfId="97" xr:uid="{EC418287-5636-4781-A633-D102D90439B7}"/>
    <cellStyle name="Normal 4 2 2 2 2" xfId="391" xr:uid="{4E57FAFD-7A40-4095-9298-42C1CEEBDD83}"/>
    <cellStyle name="Normal 4 2 2 2 2 2" xfId="757" xr:uid="{857B7D3B-9647-4140-949E-770246905FCF}"/>
    <cellStyle name="Normal 4 2 2 2 2 2 2" xfId="1491" xr:uid="{AF928EF1-2314-469A-8741-7ACF86A123D5}"/>
    <cellStyle name="Normal 4 2 2 2 2 2 2 2" xfId="2943" xr:uid="{0401CE41-AA62-48A7-9E79-8AA541078956}"/>
    <cellStyle name="Normal 4 2 2 2 2 2 3" xfId="2218" xr:uid="{D347F493-B48D-4F69-A6F2-47AD627298F2}"/>
    <cellStyle name="Normal 4 2 2 2 2 3" xfId="1137" xr:uid="{80D7DE32-CBF4-44DC-B802-16EE5BE1458E}"/>
    <cellStyle name="Normal 4 2 2 2 2 3 2" xfId="2589" xr:uid="{F783DFA1-7196-4B8E-8B61-54553EBCA938}"/>
    <cellStyle name="Normal 4 2 2 2 2 4" xfId="1864" xr:uid="{03560579-189A-4891-AC88-89B263735FB7}"/>
    <cellStyle name="Normal 4 2 2 2 3" xfId="577" xr:uid="{B3254909-AFEB-4763-A1C7-463433756990}"/>
    <cellStyle name="Normal 4 2 2 2 3 2" xfId="1311" xr:uid="{DC6F59E0-B27E-4492-B32A-EABB1F518391}"/>
    <cellStyle name="Normal 4 2 2 2 3 2 2" xfId="2763" xr:uid="{6661BF98-5858-4345-8CD4-158E8AE02AE2}"/>
    <cellStyle name="Normal 4 2 2 2 3 3" xfId="2038" xr:uid="{B73C0A4C-C3CC-44D6-AB16-2BF7D8B16024}"/>
    <cellStyle name="Normal 4 2 2 2 4" xfId="959" xr:uid="{994658F9-DCE8-4646-9920-EA55AAD7CF02}"/>
    <cellStyle name="Normal 4 2 2 2 4 2" xfId="2411" xr:uid="{8D4098EC-E422-4B1F-BD8F-BA67C590AAD3}"/>
    <cellStyle name="Normal 4 2 2 2 5" xfId="1686" xr:uid="{789C23FA-EC9B-4978-A03E-DE58EE6EBF8C}"/>
    <cellStyle name="Normal 4 2 2 3" xfId="392" xr:uid="{E9F84051-921D-474D-B5BF-C6A9CE753AF7}"/>
    <cellStyle name="Normal 4 2 2 3 2" xfId="758" xr:uid="{48477909-6701-4E51-91E9-3ED62A2B859F}"/>
    <cellStyle name="Normal 4 2 2 3 2 2" xfId="1492" xr:uid="{2580872F-0431-4EF5-90E0-EF096B0C89BF}"/>
    <cellStyle name="Normal 4 2 2 3 2 2 2" xfId="2944" xr:uid="{EFAF692E-FBDF-4D45-8591-E61D0B04EB71}"/>
    <cellStyle name="Normal 4 2 2 3 2 3" xfId="2219" xr:uid="{8EBC7181-3258-4AE3-BEDB-F9950D0874D5}"/>
    <cellStyle name="Normal 4 2 2 3 3" xfId="1138" xr:uid="{F8EA7076-CCBB-4667-A8F3-D968C3338C21}"/>
    <cellStyle name="Normal 4 2 2 3 3 2" xfId="2590" xr:uid="{F2DDD371-CEFF-4B14-930B-C94507933D8E}"/>
    <cellStyle name="Normal 4 2 2 3 4" xfId="1865" xr:uid="{B00781B7-D318-4080-B9DD-04538D680DC7}"/>
    <cellStyle name="Normal 4 2 2 4" xfId="576" xr:uid="{38923FE1-A648-4D8F-AC5F-2F4E60A9EE77}"/>
    <cellStyle name="Normal 4 2 2 4 2" xfId="1310" xr:uid="{E142EC0E-D44B-43AB-9177-050C3FCEDD35}"/>
    <cellStyle name="Normal 4 2 2 4 2 2" xfId="2762" xr:uid="{C3AF567D-EBA9-48E8-B121-3E9FEFF541CA}"/>
    <cellStyle name="Normal 4 2 2 4 3" xfId="2037" xr:uid="{6589EC6B-C679-4597-8A87-38AE6BEE9BA3}"/>
    <cellStyle name="Normal 4 2 2 5" xfId="958" xr:uid="{2747CB6F-0C01-425A-998C-A045A6B428B5}"/>
    <cellStyle name="Normal 4 2 2 5 2" xfId="2410" xr:uid="{50D32359-2974-4E37-A497-8C0A136D5BF6}"/>
    <cellStyle name="Normal 4 2 2 6" xfId="1685" xr:uid="{687F3ADD-735A-4E07-89D1-1CED358CA5DB}"/>
    <cellStyle name="Normal 4 2 3" xfId="98" xr:uid="{CB7708ED-44FE-4135-B58F-E0F7340EB660}"/>
    <cellStyle name="Normal 4 2 3 2" xfId="393" xr:uid="{FE535AC6-ED9E-4598-A026-7A62BD81F07D}"/>
    <cellStyle name="Normal 4 2 3 2 2" xfId="759" xr:uid="{AC2E9203-ED59-4B0E-848C-229FF7DEDFB1}"/>
    <cellStyle name="Normal 4 2 3 2 2 2" xfId="1493" xr:uid="{AD3AA09E-4CAA-4D2F-BE67-8E11D5D7C9FC}"/>
    <cellStyle name="Normal 4 2 3 2 2 2 2" xfId="2945" xr:uid="{09ECE24A-042C-4318-AE52-8BE780E1EC3A}"/>
    <cellStyle name="Normal 4 2 3 2 2 3" xfId="2220" xr:uid="{A8C55431-5883-40CC-B3D1-52CF3372E120}"/>
    <cellStyle name="Normal 4 2 3 2 3" xfId="1139" xr:uid="{9966C8C5-F9A0-4C01-9803-54BC46791511}"/>
    <cellStyle name="Normal 4 2 3 2 3 2" xfId="2591" xr:uid="{AA65B246-FDB2-4D86-9816-448AA284E5B7}"/>
    <cellStyle name="Normal 4 2 3 2 4" xfId="1866" xr:uid="{C3430F80-3EC5-40C4-B584-BF376969148D}"/>
    <cellStyle name="Normal 4 2 3 3" xfId="578" xr:uid="{439AFC13-427A-47FE-9682-A32FCA531C08}"/>
    <cellStyle name="Normal 4 2 3 3 2" xfId="1312" xr:uid="{CA4BDFAB-4FED-49B2-9A3C-89929E60FBAC}"/>
    <cellStyle name="Normal 4 2 3 3 2 2" xfId="2764" xr:uid="{D72BE0D4-A568-413A-91A1-360B8DF1D498}"/>
    <cellStyle name="Normal 4 2 3 3 3" xfId="2039" xr:uid="{749FE4C6-EFC8-4CB6-8E14-EA0FFB613861}"/>
    <cellStyle name="Normal 4 2 3 4" xfId="960" xr:uid="{F577CB87-E4E9-407C-A6F1-A1B3C08423A0}"/>
    <cellStyle name="Normal 4 2 3 4 2" xfId="2412" xr:uid="{6DE82077-2F6B-4414-B0FE-CCF5EC6B7389}"/>
    <cellStyle name="Normal 4 2 3 5" xfId="1687" xr:uid="{251EA09A-F18F-4DC4-8E5B-EBA3A8CEA52C}"/>
    <cellStyle name="Normal 4 2 4" xfId="99" xr:uid="{30DCF701-D06E-44BE-A64F-D6ADB4F2C94A}"/>
    <cellStyle name="Normal 4 2 4 2" xfId="394" xr:uid="{73F97D0A-7609-45CC-A1C3-5405FBABA1DC}"/>
    <cellStyle name="Normal 4 2 4 2 2" xfId="760" xr:uid="{CAB90A28-FF8D-4A1D-81C1-28611C92D39D}"/>
    <cellStyle name="Normal 4 2 4 2 2 2" xfId="1494" xr:uid="{7DBFE6A6-8D77-428C-9A3C-A6F50B93D90E}"/>
    <cellStyle name="Normal 4 2 4 2 2 2 2" xfId="2946" xr:uid="{6136AA3E-2A39-46E0-9549-893816AEB73F}"/>
    <cellStyle name="Normal 4 2 4 2 2 3" xfId="2221" xr:uid="{75C3D2F8-DAFE-4885-B269-E363933D53C8}"/>
    <cellStyle name="Normal 4 2 4 2 3" xfId="1140" xr:uid="{CBCE8A25-1AF6-48FC-A08A-D94ECD21A0FA}"/>
    <cellStyle name="Normal 4 2 4 2 3 2" xfId="2592" xr:uid="{2BBC319D-44E9-4658-9304-6D066926A6F9}"/>
    <cellStyle name="Normal 4 2 4 2 4" xfId="1867" xr:uid="{80AAE847-B58C-47DE-8B92-5AE6044286EF}"/>
    <cellStyle name="Normal 4 2 4 3" xfId="579" xr:uid="{6FF75FC3-C4F4-468F-A7E5-C01C7288DF1D}"/>
    <cellStyle name="Normal 4 2 4 3 2" xfId="1313" xr:uid="{2E9B2E44-96EA-466B-9DEE-A2C30DE7606F}"/>
    <cellStyle name="Normal 4 2 4 3 2 2" xfId="2765" xr:uid="{6F439F50-6483-4B06-8105-103113B722DB}"/>
    <cellStyle name="Normal 4 2 4 3 3" xfId="2040" xr:uid="{4BEE3F20-DC6C-441B-ADD8-DAE5D7CE96EC}"/>
    <cellStyle name="Normal 4 2 4 4" xfId="961" xr:uid="{6BF805B6-FDD0-4181-BCD6-C4CD970EE313}"/>
    <cellStyle name="Normal 4 2 4 4 2" xfId="2413" xr:uid="{6F8DE5DE-D8DA-43F6-A27D-36D62C45DD3B}"/>
    <cellStyle name="Normal 4 2 4 5" xfId="1688" xr:uid="{5C52F938-C722-4FF3-A511-CE85188EAEE7}"/>
    <cellStyle name="Normal 4 2 5" xfId="100" xr:uid="{D9B83C0F-A9F4-47DE-84C5-934045F4B628}"/>
    <cellStyle name="Normal 4 2 5 2" xfId="395" xr:uid="{822F2885-FC96-4420-BAE2-BEC087067A14}"/>
    <cellStyle name="Normal 4 2 5 2 2" xfId="761" xr:uid="{C3DC7B3A-2888-4E69-AE53-7005A09A7B3F}"/>
    <cellStyle name="Normal 4 2 5 2 2 2" xfId="1495" xr:uid="{58091984-F7CA-4CB3-BBC1-1505CFA0A5D2}"/>
    <cellStyle name="Normal 4 2 5 2 2 2 2" xfId="2947" xr:uid="{7108E1F7-CF70-438D-812A-7292926E51DE}"/>
    <cellStyle name="Normal 4 2 5 2 2 3" xfId="2222" xr:uid="{E38770AB-0F6D-47EC-BF8E-ABC5A23BB9C0}"/>
    <cellStyle name="Normal 4 2 5 2 3" xfId="1141" xr:uid="{F778CCDA-4D48-4374-A34F-0B2F0FCC11CF}"/>
    <cellStyle name="Normal 4 2 5 2 3 2" xfId="2593" xr:uid="{C19A0A86-C5C0-492D-B332-6F46C45AEC98}"/>
    <cellStyle name="Normal 4 2 5 2 4" xfId="1868" xr:uid="{2C774B5D-EB45-41E5-906B-07917B78A5C8}"/>
    <cellStyle name="Normal 4 2 5 3" xfId="580" xr:uid="{5A31C58F-1792-48EC-A6BF-2E8661C2B483}"/>
    <cellStyle name="Normal 4 2 5 3 2" xfId="1314" xr:uid="{7EF5FC85-4BDB-4CFA-BB0D-CBDAB43D35D7}"/>
    <cellStyle name="Normal 4 2 5 3 2 2" xfId="2766" xr:uid="{B2343A66-AE21-4661-970D-36BD7E5E92B2}"/>
    <cellStyle name="Normal 4 2 5 3 3" xfId="2041" xr:uid="{1284CB9D-F8D7-45A3-9726-E702E8B2D934}"/>
    <cellStyle name="Normal 4 2 5 4" xfId="962" xr:uid="{72023F1B-8FBB-4422-B780-1DDBA654F20D}"/>
    <cellStyle name="Normal 4 2 5 4 2" xfId="2414" xr:uid="{37027098-B2FB-43CA-B5DA-93A6FEFE61A3}"/>
    <cellStyle name="Normal 4 2 5 5" xfId="1689" xr:uid="{D57A8153-6280-4691-A4BA-8971649A5CF7}"/>
    <cellStyle name="Normal 4 2 6" xfId="396" xr:uid="{0F06B5E1-3DAE-4319-A718-FBE738C1EE1B}"/>
    <cellStyle name="Normal 4 2 6 2" xfId="762" xr:uid="{300F11B5-2B41-45F0-8B20-4AB058AA52B7}"/>
    <cellStyle name="Normal 4 2 6 2 2" xfId="1496" xr:uid="{2C8AD5F8-B71D-4B07-81F0-01081DF2BF9D}"/>
    <cellStyle name="Normal 4 2 6 2 2 2" xfId="2948" xr:uid="{BA840495-DF10-4BDD-835B-CB052E0736BF}"/>
    <cellStyle name="Normal 4 2 6 2 3" xfId="2223" xr:uid="{A2A86E64-1AA6-4FEA-87DC-DB1FEECC98CE}"/>
    <cellStyle name="Normal 4 2 6 3" xfId="1142" xr:uid="{73DA460B-4CA6-4CC2-9290-7B4430CE99B4}"/>
    <cellStyle name="Normal 4 2 6 3 2" xfId="2594" xr:uid="{6D4A81FC-4924-40D3-A8B1-E407D1EEB7E6}"/>
    <cellStyle name="Normal 4 2 6 4" xfId="1869" xr:uid="{13B6E628-608A-4B5C-9390-1BA7C80C3AEC}"/>
    <cellStyle name="Normal 4 2 7" xfId="397" xr:uid="{0C8AD898-F969-4E7D-9383-C2824295978F}"/>
    <cellStyle name="Normal 4 2 7 2" xfId="763" xr:uid="{5D33F108-EE4F-4595-B75B-D5387607F043}"/>
    <cellStyle name="Normal 4 2 7 2 2" xfId="1497" xr:uid="{30CFCB07-A51B-4BD8-B632-2FCB8EF21AB5}"/>
    <cellStyle name="Normal 4 2 7 2 2 2" xfId="2949" xr:uid="{B8C4353A-E79E-432A-B1EB-3360341F5A1B}"/>
    <cellStyle name="Normal 4 2 7 2 3" xfId="2224" xr:uid="{F95059AD-90FB-4054-9967-FD3EB3446DA0}"/>
    <cellStyle name="Normal 4 2 7 3" xfId="1143" xr:uid="{B5BB792D-CBE6-4CB4-828C-75E4C0ED0CAF}"/>
    <cellStyle name="Normal 4 2 7 3 2" xfId="2595" xr:uid="{8080CA72-EBEE-47DB-BA9F-8F5EACCA35D4}"/>
    <cellStyle name="Normal 4 2 7 4" xfId="1870" xr:uid="{B2F2B978-AD3A-4F5C-B779-3461CED82C82}"/>
    <cellStyle name="Normal 4 2 8" xfId="575" xr:uid="{F9DB3867-C7D2-4D21-B2DC-8A91D5AABF25}"/>
    <cellStyle name="Normal 4 2 8 2" xfId="1309" xr:uid="{10FC6143-17B0-4CB8-AB1B-E9105248995F}"/>
    <cellStyle name="Normal 4 2 8 2 2" xfId="2761" xr:uid="{9C2E2591-419A-493E-87B8-BD29D9E9E6DB}"/>
    <cellStyle name="Normal 4 2 8 3" xfId="2036" xr:uid="{309399AB-F099-486D-A854-3EEA92BD4F4A}"/>
    <cellStyle name="Normal 4 2 9" xfId="911" xr:uid="{3CBE0DF7-C9DD-425C-894A-0A8ABABF47FE}"/>
    <cellStyle name="Normal 4 2 9 2" xfId="2365" xr:uid="{5918055C-2230-4150-ABD5-53AEE75F411C}"/>
    <cellStyle name="Normal 4 3" xfId="101" xr:uid="{6CF669B7-0200-484C-B38C-BD35F65E5FCF}"/>
    <cellStyle name="Normal 4 3 2" xfId="102" xr:uid="{A74F7640-CAC4-4FB9-9E7C-0627712B2EBF}"/>
    <cellStyle name="Normal 4 3 2 2" xfId="398" xr:uid="{33656F52-AEF1-4E7E-8F0D-CCDB28A88BF0}"/>
    <cellStyle name="Normal 4 3 2 2 2" xfId="764" xr:uid="{B0488DE6-6EB3-4176-B79A-47FB85DE0E11}"/>
    <cellStyle name="Normal 4 3 2 2 2 2" xfId="1498" xr:uid="{82AD2662-5DC1-426C-A91B-F22C68754C18}"/>
    <cellStyle name="Normal 4 3 2 2 2 2 2" xfId="2950" xr:uid="{1628C221-FCB8-4FD6-ADB2-E172456B47CB}"/>
    <cellStyle name="Normal 4 3 2 2 2 3" xfId="2225" xr:uid="{5233B004-281F-4663-9093-A5A229AFFAED}"/>
    <cellStyle name="Normal 4 3 2 2 3" xfId="1144" xr:uid="{3940D698-3601-4734-BA50-740D73FB4AA3}"/>
    <cellStyle name="Normal 4 3 2 2 3 2" xfId="2596" xr:uid="{D5F01676-936F-4C1E-8096-82CF6BBC5C9B}"/>
    <cellStyle name="Normal 4 3 2 2 4" xfId="1871" xr:uid="{0FA09D22-C4FC-40E4-8B1E-5B7A59301CE0}"/>
    <cellStyle name="Normal 4 3 2 3" xfId="582" xr:uid="{B926D577-D4F7-41D1-A6F3-886E104F35C0}"/>
    <cellStyle name="Normal 4 3 2 3 2" xfId="1316" xr:uid="{5AEB5AE4-A7AD-4FD9-B018-0A563B33B3E6}"/>
    <cellStyle name="Normal 4 3 2 3 2 2" xfId="2768" xr:uid="{7CE905EC-F77D-4F2A-895B-C13E5BEBD094}"/>
    <cellStyle name="Normal 4 3 2 3 3" xfId="2043" xr:uid="{2A2CA5DA-8EAA-468F-B2EB-7748EAD6DC0A}"/>
    <cellStyle name="Normal 4 3 2 4" xfId="964" xr:uid="{736C4425-EDA6-4498-947E-060FF6853D26}"/>
    <cellStyle name="Normal 4 3 2 4 2" xfId="2416" xr:uid="{C05D597E-DB4E-47B3-BD84-297758624B03}"/>
    <cellStyle name="Normal 4 3 2 5" xfId="1691" xr:uid="{73375D61-C952-4395-8B59-2950F65AB158}"/>
    <cellStyle name="Normal 4 3 3" xfId="103" xr:uid="{746A98A9-8FA9-48F0-8DD6-58906D396381}"/>
    <cellStyle name="Normal 4 3 3 2" xfId="399" xr:uid="{9DD1D60B-1029-4A03-838F-F524BE727903}"/>
    <cellStyle name="Normal 4 3 3 2 2" xfId="765" xr:uid="{7BA374C5-0686-4C96-89E8-C4E29E512A21}"/>
    <cellStyle name="Normal 4 3 3 2 2 2" xfId="1499" xr:uid="{EDA327A0-AACB-4328-AF47-0ADF3DC90343}"/>
    <cellStyle name="Normal 4 3 3 2 2 2 2" xfId="2951" xr:uid="{B0FCA598-29FA-4CBA-B109-859B5E2FEC08}"/>
    <cellStyle name="Normal 4 3 3 2 2 3" xfId="2226" xr:uid="{802441CD-C1C6-43DF-B6F2-D522542B3E70}"/>
    <cellStyle name="Normal 4 3 3 2 3" xfId="1145" xr:uid="{39E22829-E15A-48E2-9D9E-0B56B73D07AC}"/>
    <cellStyle name="Normal 4 3 3 2 3 2" xfId="2597" xr:uid="{4C5D79A4-821C-4C46-838E-7648DC8EE1DB}"/>
    <cellStyle name="Normal 4 3 3 2 4" xfId="1872" xr:uid="{951AFF2B-A828-4AA1-96CC-586719C90ADE}"/>
    <cellStyle name="Normal 4 3 3 3" xfId="583" xr:uid="{7EF40AF1-F022-4549-AEE6-37C895F18892}"/>
    <cellStyle name="Normal 4 3 3 3 2" xfId="1317" xr:uid="{0A3C7A4C-76FB-4E3F-8093-51EC1149D5B4}"/>
    <cellStyle name="Normal 4 3 3 3 2 2" xfId="2769" xr:uid="{400468CD-F4B0-47DD-AA42-F0B3149B76EB}"/>
    <cellStyle name="Normal 4 3 3 3 3" xfId="2044" xr:uid="{F72697D1-DB4F-4CC4-9BAE-A6EF4E6C2748}"/>
    <cellStyle name="Normal 4 3 3 4" xfId="965" xr:uid="{6E16E555-C4E7-439F-8C72-0C1AFB1E791E}"/>
    <cellStyle name="Normal 4 3 3 4 2" xfId="2417" xr:uid="{11E2EECD-859B-45F9-9335-F86681F67477}"/>
    <cellStyle name="Normal 4 3 3 5" xfId="1692" xr:uid="{9B0661C8-23EC-4ED2-9C7F-A794B1B9DC0B}"/>
    <cellStyle name="Normal 4 3 4" xfId="104" xr:uid="{2788904A-2932-43AA-9B94-41537936BAD7}"/>
    <cellStyle name="Normal 4 3 4 2" xfId="400" xr:uid="{EF4B51AD-D9AC-4A24-A991-BD18EDEF09A7}"/>
    <cellStyle name="Normal 4 3 4 2 2" xfId="766" xr:uid="{BDC02527-8596-49AC-81E1-468968A5E12D}"/>
    <cellStyle name="Normal 4 3 4 2 2 2" xfId="1500" xr:uid="{A36BCB02-2276-4DD7-80D3-CF29C14F9185}"/>
    <cellStyle name="Normal 4 3 4 2 2 2 2" xfId="2952" xr:uid="{EF5374B2-730D-4A11-8324-F504BD9BCD6F}"/>
    <cellStyle name="Normal 4 3 4 2 2 3" xfId="2227" xr:uid="{793C9C6A-8705-4DB8-ABE6-066F6BADFB49}"/>
    <cellStyle name="Normal 4 3 4 2 3" xfId="1146" xr:uid="{66B22CB6-1FB8-4C28-95D0-5E654D581BD5}"/>
    <cellStyle name="Normal 4 3 4 2 3 2" xfId="2598" xr:uid="{2247225C-FCB7-42AA-9FF2-C06C56C3DB0C}"/>
    <cellStyle name="Normal 4 3 4 2 4" xfId="1873" xr:uid="{99AD04EA-A702-4D76-BB4C-76DD2E115FBD}"/>
    <cellStyle name="Normal 4 3 4 3" xfId="584" xr:uid="{7D0BC871-7AB6-4BF5-B3F2-07C5DC90F702}"/>
    <cellStyle name="Normal 4 3 4 3 2" xfId="1318" xr:uid="{02DC6509-891C-4EF5-9BAA-634C098D099C}"/>
    <cellStyle name="Normal 4 3 4 3 2 2" xfId="2770" xr:uid="{66D3F2D4-0637-4CAD-A866-42BE1F78B382}"/>
    <cellStyle name="Normal 4 3 4 3 3" xfId="2045" xr:uid="{E5C9C9A4-7076-4376-AB58-165A5DA5D8BF}"/>
    <cellStyle name="Normal 4 3 4 4" xfId="966" xr:uid="{B81A7379-0ECC-45D8-A976-F95B348EE2A3}"/>
    <cellStyle name="Normal 4 3 4 4 2" xfId="2418" xr:uid="{0E9D4CD0-775E-4993-A157-1197AF3936CD}"/>
    <cellStyle name="Normal 4 3 4 5" xfId="1693" xr:uid="{E93151BF-2D7C-4817-831E-6CB64C7C3C7F}"/>
    <cellStyle name="Normal 4 3 5" xfId="401" xr:uid="{DA07295A-5DE7-4DB2-8577-33401C6813BE}"/>
    <cellStyle name="Normal 4 3 5 2" xfId="767" xr:uid="{56B003AF-4791-4E77-ACFB-1294D5E8F0A0}"/>
    <cellStyle name="Normal 4 3 5 2 2" xfId="1501" xr:uid="{A356D159-A7B5-49DB-9FC4-8716B1BE6933}"/>
    <cellStyle name="Normal 4 3 5 2 2 2" xfId="2953" xr:uid="{45361F93-58A7-4366-82B3-E1B1FE765A1E}"/>
    <cellStyle name="Normal 4 3 5 2 3" xfId="2228" xr:uid="{461D857E-89EC-4955-9F40-ED6315AC5A43}"/>
    <cellStyle name="Normal 4 3 5 3" xfId="1147" xr:uid="{79C8F3B7-4773-46B0-B274-590CF683CAD0}"/>
    <cellStyle name="Normal 4 3 5 3 2" xfId="2599" xr:uid="{0B38E428-B3A1-45A4-9888-00B93E2FD736}"/>
    <cellStyle name="Normal 4 3 5 4" xfId="1874" xr:uid="{E97AB085-FEB5-4C5F-BEE8-5B787CCB5589}"/>
    <cellStyle name="Normal 4 3 6" xfId="581" xr:uid="{4E60C73F-A346-489F-8C5C-15CE30FBEB67}"/>
    <cellStyle name="Normal 4 3 6 2" xfId="1315" xr:uid="{11B1D61D-3389-42D9-A254-B41CA1FF97A5}"/>
    <cellStyle name="Normal 4 3 6 2 2" xfId="2767" xr:uid="{29F156B0-78DA-45E2-B768-83D6F72DDA53}"/>
    <cellStyle name="Normal 4 3 6 3" xfId="2042" xr:uid="{B71E2D55-F3A7-42E0-98BC-9F8E2C28673A}"/>
    <cellStyle name="Normal 4 3 7" xfId="963" xr:uid="{5123735D-01F0-4429-9BBC-5550E11B9F34}"/>
    <cellStyle name="Normal 4 3 7 2" xfId="2415" xr:uid="{E3ED278C-D094-4070-95F1-FE60ED79D46E}"/>
    <cellStyle name="Normal 4 3 8" xfId="1690" xr:uid="{DC03791D-B193-4C78-BDD7-156CAA59E7E4}"/>
    <cellStyle name="Normal 4 4" xfId="105" xr:uid="{0F640611-7EE9-46FE-885B-D5B5DF437641}"/>
    <cellStyle name="Normal 4 4 2" xfId="106" xr:uid="{188E3D44-D26C-4348-A95C-5413C6A64FCD}"/>
    <cellStyle name="Normal 4 4 2 2" xfId="402" xr:uid="{A96D80AA-2DF5-4F94-8C03-B7A86D72109C}"/>
    <cellStyle name="Normal 4 4 2 2 2" xfId="768" xr:uid="{3B304D1A-2A3B-4A43-8357-BF6C0AAC20A4}"/>
    <cellStyle name="Normal 4 4 2 2 2 2" xfId="1502" xr:uid="{F89BBEB9-DB91-4FCE-8BF8-BCB72C6E9F53}"/>
    <cellStyle name="Normal 4 4 2 2 2 2 2" xfId="2954" xr:uid="{77804F19-88A1-4AC5-8950-ED1D682F6BC1}"/>
    <cellStyle name="Normal 4 4 2 2 2 3" xfId="2229" xr:uid="{A6332D80-B319-40B4-B66A-17897722247D}"/>
    <cellStyle name="Normal 4 4 2 2 3" xfId="1148" xr:uid="{32306D27-AE94-4268-836F-21A495D4E11C}"/>
    <cellStyle name="Normal 4 4 2 2 3 2" xfId="2600" xr:uid="{896BA1CD-50D3-4AD0-9506-7DA02D7749B8}"/>
    <cellStyle name="Normal 4 4 2 2 4" xfId="1875" xr:uid="{F316B2A1-2A12-4184-A0ED-957F91CF5932}"/>
    <cellStyle name="Normal 4 4 2 3" xfId="586" xr:uid="{EE0EE5EB-3D13-448F-A6FF-839867C5BFF0}"/>
    <cellStyle name="Normal 4 4 2 3 2" xfId="1320" xr:uid="{9BD5A76D-0F34-416F-9024-8D6E313DF0FF}"/>
    <cellStyle name="Normal 4 4 2 3 2 2" xfId="2772" xr:uid="{985B3AF8-313F-4231-BB7B-D05AE4832C6C}"/>
    <cellStyle name="Normal 4 4 2 3 3" xfId="2047" xr:uid="{508F7BB9-CB37-461A-8D31-716B03B2AF05}"/>
    <cellStyle name="Normal 4 4 2 4" xfId="968" xr:uid="{F9B80BCD-13F8-4E52-BC3A-8E6E2D05AF0C}"/>
    <cellStyle name="Normal 4 4 2 4 2" xfId="2420" xr:uid="{879C2E72-D99B-4A9C-B1BF-E2242B2C7952}"/>
    <cellStyle name="Normal 4 4 2 5" xfId="1695" xr:uid="{F1C2EA9B-8956-456D-A612-2E6F1E0D2CFC}"/>
    <cellStyle name="Normal 4 4 3" xfId="403" xr:uid="{C6974583-3139-41D2-89E0-EB60E46C1526}"/>
    <cellStyle name="Normal 4 4 3 2" xfId="769" xr:uid="{FA000911-4D42-4FCB-9EC4-6521A56CCFC0}"/>
    <cellStyle name="Normal 4 4 3 2 2" xfId="1503" xr:uid="{FCD1AE6A-A440-4DD5-8A54-E96B838C3415}"/>
    <cellStyle name="Normal 4 4 3 2 2 2" xfId="2955" xr:uid="{F9A53E9F-368F-4DB0-96C5-82B19352E8A6}"/>
    <cellStyle name="Normal 4 4 3 2 3" xfId="2230" xr:uid="{CBFF0160-6ECE-40AF-881C-943F585D69E1}"/>
    <cellStyle name="Normal 4 4 3 3" xfId="1149" xr:uid="{5DB39068-501F-455D-8E98-C693C561D85E}"/>
    <cellStyle name="Normal 4 4 3 3 2" xfId="2601" xr:uid="{41750E3D-8C33-4B7F-82A5-834922688247}"/>
    <cellStyle name="Normal 4 4 3 4" xfId="1876" xr:uid="{DD71227A-8207-4653-BD9A-7AFCDA8B2115}"/>
    <cellStyle name="Normal 4 4 4" xfId="585" xr:uid="{C0F3FDD2-1E6D-4D46-8CEE-A9E4F0C6E3EB}"/>
    <cellStyle name="Normal 4 4 4 2" xfId="1319" xr:uid="{02DB1B74-71EC-4148-9EC6-1FE03681D3B7}"/>
    <cellStyle name="Normal 4 4 4 2 2" xfId="2771" xr:uid="{5D3C96E7-5309-49D8-BD10-735965552651}"/>
    <cellStyle name="Normal 4 4 4 3" xfId="2046" xr:uid="{6A459D8C-B9B7-4D29-88A9-7AABA47BA765}"/>
    <cellStyle name="Normal 4 4 5" xfId="967" xr:uid="{EF90A2BD-30B0-44DE-A551-6B9EEBF6314E}"/>
    <cellStyle name="Normal 4 4 5 2" xfId="2419" xr:uid="{A84BBFBA-238F-4C32-9A60-1D842D1446C3}"/>
    <cellStyle name="Normal 4 4 6" xfId="1694" xr:uid="{C131AB7E-F804-4FEC-94C6-047E115A3544}"/>
    <cellStyle name="Normal 4 5" xfId="107" xr:uid="{2F421F0C-359D-46FB-9895-087616250782}"/>
    <cellStyle name="Normal 4 5 2" xfId="108" xr:uid="{BAFA8C4B-5C3E-43DD-A1C7-030F96CC6E12}"/>
    <cellStyle name="Normal 4 5 2 2" xfId="404" xr:uid="{7F0B3867-F0A3-43A8-B188-BD5CFEC361EB}"/>
    <cellStyle name="Normal 4 5 2 2 2" xfId="770" xr:uid="{6AA6BB32-7E07-4688-9728-7B7F5EB92BBC}"/>
    <cellStyle name="Normal 4 5 2 2 2 2" xfId="1504" xr:uid="{DCCC3275-9817-4016-9824-F3218639F9E8}"/>
    <cellStyle name="Normal 4 5 2 2 2 2 2" xfId="2956" xr:uid="{D32ECC4D-E63B-4307-A595-1EBAEA238D7B}"/>
    <cellStyle name="Normal 4 5 2 2 2 3" xfId="2231" xr:uid="{9DCBB5C1-4757-4C94-B0CE-F95EA5471ABF}"/>
    <cellStyle name="Normal 4 5 2 2 3" xfId="1150" xr:uid="{1A56542D-BE5E-49A7-A274-AB5333A31FEB}"/>
    <cellStyle name="Normal 4 5 2 2 3 2" xfId="2602" xr:uid="{C01B8EBC-A99A-4151-96AA-0B31A6202910}"/>
    <cellStyle name="Normal 4 5 2 2 4" xfId="1877" xr:uid="{615DCD6F-02D3-4FB2-BCDC-E1E753BA5370}"/>
    <cellStyle name="Normal 4 5 2 3" xfId="588" xr:uid="{35858901-6F83-40FF-8D21-3DC120E54D1D}"/>
    <cellStyle name="Normal 4 5 2 3 2" xfId="1322" xr:uid="{C33DD3EC-9196-4779-A4DE-E9D95348951C}"/>
    <cellStyle name="Normal 4 5 2 3 2 2" xfId="2774" xr:uid="{38409423-ACEE-4A40-AF8B-57399D61F0AA}"/>
    <cellStyle name="Normal 4 5 2 3 3" xfId="2049" xr:uid="{49BCF474-C191-4E86-BD91-5422DA88910D}"/>
    <cellStyle name="Normal 4 5 2 4" xfId="970" xr:uid="{61AD57DB-336E-4764-97A3-55ED33117084}"/>
    <cellStyle name="Normal 4 5 2 4 2" xfId="2422" xr:uid="{EFFF456E-B0CF-4E68-8F34-9D1F95D6CD6B}"/>
    <cellStyle name="Normal 4 5 2 5" xfId="1697" xr:uid="{F74F6952-DC3C-4F4B-9CBB-6CA9EF428F37}"/>
    <cellStyle name="Normal 4 5 3" xfId="405" xr:uid="{612681DB-A102-4BFE-8930-27D882388F75}"/>
    <cellStyle name="Normal 4 5 3 2" xfId="771" xr:uid="{0D0699B9-4EE0-4A57-B139-529309D6C179}"/>
    <cellStyle name="Normal 4 5 3 2 2" xfId="1505" xr:uid="{426F8062-01BF-4798-B9EE-B8A2D9DA61FB}"/>
    <cellStyle name="Normal 4 5 3 2 2 2" xfId="2957" xr:uid="{90C1BB97-5525-43AF-914C-31EE60261C61}"/>
    <cellStyle name="Normal 4 5 3 2 3" xfId="2232" xr:uid="{0CC773FE-A828-4338-9A5F-734963B8DD45}"/>
    <cellStyle name="Normal 4 5 3 3" xfId="1151" xr:uid="{DD740C46-125E-4F4F-A399-531ACEA055F8}"/>
    <cellStyle name="Normal 4 5 3 3 2" xfId="2603" xr:uid="{B80340B2-D91C-42EC-B270-0056F3A4CA3C}"/>
    <cellStyle name="Normal 4 5 3 4" xfId="1878" xr:uid="{BCBD010F-E6E9-4B0F-B7C2-DD46CDED8099}"/>
    <cellStyle name="Normal 4 5 4" xfId="587" xr:uid="{B774E9D5-3026-472F-B51C-73DEB88B84B1}"/>
    <cellStyle name="Normal 4 5 4 2" xfId="1321" xr:uid="{542E4002-19B6-422C-BECA-5CB4F5B30277}"/>
    <cellStyle name="Normal 4 5 4 2 2" xfId="2773" xr:uid="{12EB2531-1B12-4A05-BB67-5FEA9DED063D}"/>
    <cellStyle name="Normal 4 5 4 3" xfId="2048" xr:uid="{DA997133-4135-44A3-BB06-9ADEA43D1E77}"/>
    <cellStyle name="Normal 4 5 5" xfId="969" xr:uid="{0FAF647C-669C-4BCE-AA27-5C6CA54C5C8C}"/>
    <cellStyle name="Normal 4 5 5 2" xfId="2421" xr:uid="{27472AFE-ADBE-4E71-ACDC-7744AE9B8D6D}"/>
    <cellStyle name="Normal 4 5 6" xfId="1696" xr:uid="{C2121882-86CD-47C7-A413-5ED68618D730}"/>
    <cellStyle name="Normal 4 6" xfId="109" xr:uid="{446A6AEE-D5CE-4DDA-8510-0C5888784160}"/>
    <cellStyle name="Normal 4 6 2" xfId="110" xr:uid="{5EE2701B-3BD2-4387-802C-572C57B12EDD}"/>
    <cellStyle name="Normal 4 6 2 2" xfId="406" xr:uid="{52B3124C-6A6F-43AC-82C1-276E01B374F0}"/>
    <cellStyle name="Normal 4 6 2 2 2" xfId="772" xr:uid="{502C3495-E363-4BDC-B8E3-F21DE5DAC5A0}"/>
    <cellStyle name="Normal 4 6 2 2 2 2" xfId="1506" xr:uid="{19FF7068-AC33-42FA-8B69-42A9F969C120}"/>
    <cellStyle name="Normal 4 6 2 2 2 2 2" xfId="2958" xr:uid="{59239898-9AF7-4A0B-A7F2-EC7F96870F7D}"/>
    <cellStyle name="Normal 4 6 2 2 2 3" xfId="2233" xr:uid="{E4FE1CCA-23A1-4FF9-A4E7-C173A344419D}"/>
    <cellStyle name="Normal 4 6 2 2 3" xfId="1152" xr:uid="{4CE7E3BE-FC72-42D2-A27A-BDA4B6CDE55C}"/>
    <cellStyle name="Normal 4 6 2 2 3 2" xfId="2604" xr:uid="{32358701-9387-4B6C-9530-C6E962AC88EE}"/>
    <cellStyle name="Normal 4 6 2 2 4" xfId="1879" xr:uid="{7D491AC0-F76A-4969-BDB7-6CF59C4D1C6F}"/>
    <cellStyle name="Normal 4 6 2 3" xfId="590" xr:uid="{61E881DC-3AB8-4CF9-B30F-5EE6AEDBC597}"/>
    <cellStyle name="Normal 4 6 2 3 2" xfId="1324" xr:uid="{D706EBA7-DD55-4925-B1A2-7C11C9A84A37}"/>
    <cellStyle name="Normal 4 6 2 3 2 2" xfId="2776" xr:uid="{736E6509-BFFB-4D72-A0DC-AE7E2A2C6B90}"/>
    <cellStyle name="Normal 4 6 2 3 3" xfId="2051" xr:uid="{2A305816-3D33-453A-9B66-9278AC1DB0B3}"/>
    <cellStyle name="Normal 4 6 2 4" xfId="972" xr:uid="{CA288A0D-CFB2-48FE-A970-19F14CC15AC9}"/>
    <cellStyle name="Normal 4 6 2 4 2" xfId="2424" xr:uid="{AE78CC3D-CF05-42D0-8D18-CDBC862394A5}"/>
    <cellStyle name="Normal 4 6 2 5" xfId="1699" xr:uid="{99A8F635-6D44-4E96-B316-57569153E8FD}"/>
    <cellStyle name="Normal 4 6 3" xfId="407" xr:uid="{DB4F503B-B8F3-43CE-974D-3A5BCD39D1AC}"/>
    <cellStyle name="Normal 4 6 3 2" xfId="773" xr:uid="{8E64C1AB-69F0-4B98-8EAC-8DCBAC3C950D}"/>
    <cellStyle name="Normal 4 6 3 2 2" xfId="1507" xr:uid="{6A55CEE7-C879-4AFD-935B-697B38217FCD}"/>
    <cellStyle name="Normal 4 6 3 2 2 2" xfId="2959" xr:uid="{4CE1B396-6894-4E1D-AC8E-30C1024952F1}"/>
    <cellStyle name="Normal 4 6 3 2 3" xfId="2234" xr:uid="{0D1A7FB2-3B38-42F5-9366-9AF6867A4F99}"/>
    <cellStyle name="Normal 4 6 3 3" xfId="1153" xr:uid="{CF43F914-AF1E-4735-A83D-D18A7388E520}"/>
    <cellStyle name="Normal 4 6 3 3 2" xfId="2605" xr:uid="{5DCFCF59-9750-451B-A2F4-5EAEFF43F088}"/>
    <cellStyle name="Normal 4 6 3 4" xfId="1880" xr:uid="{18388CAB-50B2-4674-BBE9-FE139053AC8D}"/>
    <cellStyle name="Normal 4 6 4" xfId="589" xr:uid="{B8FD27E0-6A7E-4E44-8DF8-02265DD44851}"/>
    <cellStyle name="Normal 4 6 4 2" xfId="1323" xr:uid="{CF12C429-865F-4BED-8A57-3E149CA67B0E}"/>
    <cellStyle name="Normal 4 6 4 2 2" xfId="2775" xr:uid="{411B8BE1-CBF3-4D96-9E89-5C413E5D1697}"/>
    <cellStyle name="Normal 4 6 4 3" xfId="2050" xr:uid="{D38B7AD9-C696-42B6-9CDC-59A30C2A6149}"/>
    <cellStyle name="Normal 4 6 5" xfId="971" xr:uid="{C7ED4FBC-09DC-4B1C-8530-477EFB0D7A7F}"/>
    <cellStyle name="Normal 4 6 5 2" xfId="2423" xr:uid="{6894A7FE-755D-4DA1-AF1D-77924576C07D}"/>
    <cellStyle name="Normal 4 6 6" xfId="1698" xr:uid="{F315AEF0-BB6B-4C1D-AB45-CD3BCC81B5AB}"/>
    <cellStyle name="Normal 4 7" xfId="111" xr:uid="{610741F6-C18D-4272-AED7-5FC8F9CD2B0D}"/>
    <cellStyle name="Normal 4 7 2" xfId="408" xr:uid="{C0ADCBD8-A3F1-4D3B-84FB-9304D846A6A3}"/>
    <cellStyle name="Normal 4 7 2 2" xfId="774" xr:uid="{A9A07664-F108-4D57-946F-2343A8BC9E52}"/>
    <cellStyle name="Normal 4 7 2 2 2" xfId="1508" xr:uid="{58C395FD-BF6A-4A9F-8D88-B621D93C04E7}"/>
    <cellStyle name="Normal 4 7 2 2 2 2" xfId="2960" xr:uid="{F1DBA3F2-2D96-4FB5-B657-FC9C023752DE}"/>
    <cellStyle name="Normal 4 7 2 2 3" xfId="2235" xr:uid="{6CFE9061-D361-4632-88E7-411C2B515844}"/>
    <cellStyle name="Normal 4 7 2 3" xfId="1154" xr:uid="{B86BDAAA-5591-4FB7-86D3-B89BB803C54D}"/>
    <cellStyle name="Normal 4 7 2 3 2" xfId="2606" xr:uid="{CF2A38EE-7710-4CDE-B84B-D66AE6D6A8BF}"/>
    <cellStyle name="Normal 4 7 2 4" xfId="1881" xr:uid="{0FDAC677-E9C8-49ED-AB93-5D1FB72B6608}"/>
    <cellStyle name="Normal 4 7 3" xfId="591" xr:uid="{5C2688BE-0D7E-475E-BC55-4628F6964F2B}"/>
    <cellStyle name="Normal 4 7 3 2" xfId="1325" xr:uid="{068DAA4B-745F-4977-A666-D923A0242518}"/>
    <cellStyle name="Normal 4 7 3 2 2" xfId="2777" xr:uid="{C103BB0C-7B8D-4972-9150-34EC5DAB6E1B}"/>
    <cellStyle name="Normal 4 7 3 3" xfId="2052" xr:uid="{B8AD8E4D-E227-4832-B957-05B389543DF3}"/>
    <cellStyle name="Normal 4 7 4" xfId="973" xr:uid="{B171F085-6141-4A11-90EF-6A819D94B5CF}"/>
    <cellStyle name="Normal 4 7 4 2" xfId="2425" xr:uid="{8493E0B2-2305-4887-87DD-62E9C9C015D1}"/>
    <cellStyle name="Normal 4 7 5" xfId="1700" xr:uid="{C38AE40C-F413-4022-B55F-C6C35502615B}"/>
    <cellStyle name="Normal 4 8" xfId="112" xr:uid="{A30F0A10-1A70-49B7-9E1B-19A6410E2865}"/>
    <cellStyle name="Normal 4 8 2" xfId="409" xr:uid="{C3F6AA27-17ED-4037-AFD7-9C37C6C94621}"/>
    <cellStyle name="Normal 4 8 2 2" xfId="775" xr:uid="{102FB9BA-024B-4086-A328-40CFF5EE44B8}"/>
    <cellStyle name="Normal 4 8 2 2 2" xfId="1509" xr:uid="{149A5352-75B6-49D8-9F40-B3DC2796D910}"/>
    <cellStyle name="Normal 4 8 2 2 2 2" xfId="2961" xr:uid="{172DB90B-AFF6-456E-828A-A33A59EC7686}"/>
    <cellStyle name="Normal 4 8 2 2 3" xfId="2236" xr:uid="{1D792185-70C8-4A0B-AD4E-65E161036453}"/>
    <cellStyle name="Normal 4 8 2 3" xfId="1155" xr:uid="{3AA03A0B-A1F9-4383-BE14-45B82A130110}"/>
    <cellStyle name="Normal 4 8 2 3 2" xfId="2607" xr:uid="{126DC8DB-CFF4-404C-94A2-29CCCCFE667A}"/>
    <cellStyle name="Normal 4 8 2 4" xfId="1882" xr:uid="{9D4D4D3C-4E1F-4332-B50F-F6395A9DFC31}"/>
    <cellStyle name="Normal 4 8 3" xfId="592" xr:uid="{FE8D3C51-098E-4E7E-B18D-A8D712121115}"/>
    <cellStyle name="Normal 4 8 3 2" xfId="1326" xr:uid="{1D0439E0-7097-4F8C-B630-A8CDA55F7450}"/>
    <cellStyle name="Normal 4 8 3 2 2" xfId="2778" xr:uid="{6C90FCC5-876C-4CFE-813F-6C8059A2CA10}"/>
    <cellStyle name="Normal 4 8 3 3" xfId="2053" xr:uid="{ED390453-D9AB-4DB7-A289-4CE377A75EAC}"/>
    <cellStyle name="Normal 4 8 4" xfId="974" xr:uid="{69DD6B19-DAA5-4B1E-84F7-0617D19EFF55}"/>
    <cellStyle name="Normal 4 8 4 2" xfId="2426" xr:uid="{2A1BD1ED-3D7A-4ECB-A7EE-F66968C87BCD}"/>
    <cellStyle name="Normal 4 8 5" xfId="1701" xr:uid="{A7AB40C5-82A4-47F5-B6B7-F381C1A1671E}"/>
    <cellStyle name="Normal 4 9" xfId="113" xr:uid="{12F56435-F987-4E8D-A79C-345E18004A3D}"/>
    <cellStyle name="Normal 4 9 2" xfId="410" xr:uid="{096739CB-6191-4B99-9F9A-FC8549E144FA}"/>
    <cellStyle name="Normal 4 9 2 2" xfId="776" xr:uid="{BF6A7C05-31F0-4AB0-B0F0-5D992ACBCE99}"/>
    <cellStyle name="Normal 4 9 2 2 2" xfId="1510" xr:uid="{6A4D8DFA-C4A2-4EEB-B3FD-A994EEA1DFB2}"/>
    <cellStyle name="Normal 4 9 2 2 2 2" xfId="2962" xr:uid="{52F3B003-2758-46A7-AB22-4304B70F64C2}"/>
    <cellStyle name="Normal 4 9 2 2 3" xfId="2237" xr:uid="{0C75E9FA-5AEF-43B0-9E35-1F9A65D0763E}"/>
    <cellStyle name="Normal 4 9 2 3" xfId="1156" xr:uid="{11B9B506-4FB5-44E9-8104-1D047757A6EE}"/>
    <cellStyle name="Normal 4 9 2 3 2" xfId="2608" xr:uid="{DDFF0178-8AFD-44D3-A282-9DF4A5D8FA1F}"/>
    <cellStyle name="Normal 4 9 2 4" xfId="1883" xr:uid="{AC2DA2B9-4F78-4DA5-80C9-BED97A550DFE}"/>
    <cellStyle name="Normal 4 9 3" xfId="593" xr:uid="{97E07B2F-F82E-4C3B-8377-2834F0482B52}"/>
    <cellStyle name="Normal 4 9 3 2" xfId="1327" xr:uid="{D2CA8373-54F4-4615-980B-C1BE5022C5F9}"/>
    <cellStyle name="Normal 4 9 3 2 2" xfId="2779" xr:uid="{DC619A88-1832-49A7-B78E-D1C0062EF52A}"/>
    <cellStyle name="Normal 4 9 3 3" xfId="2054" xr:uid="{350DA8C6-5395-4834-82EA-231964C530B9}"/>
    <cellStyle name="Normal 4 9 4" xfId="975" xr:uid="{FE0EE9E5-2F42-4116-97C5-95A3D451B4B6}"/>
    <cellStyle name="Normal 4 9 4 2" xfId="2427" xr:uid="{8506C4A4-8E77-40C2-B353-8FA1F9DE766F}"/>
    <cellStyle name="Normal 4 9 5" xfId="1702" xr:uid="{611B4FC9-46EA-436F-BC72-5D61F0ADBD00}"/>
    <cellStyle name="Normal 5" xfId="3" xr:uid="{F1D16115-3A8B-44FD-91FB-CF7F21D169CB}"/>
    <cellStyle name="Normal 5 10" xfId="11" xr:uid="{3A443B19-2888-4FF8-8B52-B0DA2EF62AAF}"/>
    <cellStyle name="Normal 5 10 2" xfId="523" xr:uid="{B54EED49-2313-4B57-A5BB-59ACFA77129D}"/>
    <cellStyle name="Normal 5 11" xfId="297" xr:uid="{DDD83E5D-F3B2-44FE-ADBC-29815D8791F4}"/>
    <cellStyle name="Normal 5 12" xfId="298" xr:uid="{BBABF18D-B6CF-4502-92B5-9D198A12D82C}"/>
    <cellStyle name="Normal 5 13" xfId="299" xr:uid="{3488CED0-5D35-49F0-9980-08F041696495}"/>
    <cellStyle name="Normal 5 13 2" xfId="705" xr:uid="{C4908F9E-3EA9-4740-99F0-7665CCD6C7DE}"/>
    <cellStyle name="Normal 5 13 2 2" xfId="1439" xr:uid="{999F1E43-BA00-4A85-BC3B-10A292609B82}"/>
    <cellStyle name="Normal 5 13 2 2 2" xfId="2891" xr:uid="{1599B741-E36A-4474-AE59-886DE9B3186C}"/>
    <cellStyle name="Normal 5 13 2 3" xfId="2166" xr:uid="{C586FFC2-80E6-4FAB-BD7C-68C2BF5405A8}"/>
    <cellStyle name="Normal 5 13 3" xfId="1085" xr:uid="{6A9BD235-D02F-4B13-A997-BA50584274B5}"/>
    <cellStyle name="Normal 5 13 3 2" xfId="2537" xr:uid="{EDA6C389-596F-4D6A-9B1B-268B469F5CEC}"/>
    <cellStyle name="Normal 5 13 4" xfId="1812" xr:uid="{441A9457-5BDC-4783-BF29-01A3CCAB7729}"/>
    <cellStyle name="Normal 5 14" xfId="38" xr:uid="{603CD5D7-40F8-45F6-A526-A780C5493EF4}"/>
    <cellStyle name="Normal 5 15" xfId="899" xr:uid="{C9979C8B-59F3-4BC7-8DCB-825C44951C3A}"/>
    <cellStyle name="Normal 5 15 2" xfId="2354" xr:uid="{BA794303-94A1-4E82-BBB6-A8F1E2BB2BEB}"/>
    <cellStyle name="Normal 5 16" xfId="1629" xr:uid="{F47DB626-3E3B-4D70-BDC7-25574666EF0D}"/>
    <cellStyle name="Normal 5 2" xfId="21" xr:uid="{EE3E30D8-95E6-450B-9885-DDD5D1ACF322}"/>
    <cellStyle name="Normal 5 2 2" xfId="114" xr:uid="{BAB568F3-C5A0-4478-A780-119D74954805}"/>
    <cellStyle name="Normal 5 2 2 2" xfId="115" xr:uid="{A314BD3D-4579-439B-B427-1EB92742BBF6}"/>
    <cellStyle name="Normal 5 2 2 2 2" xfId="411" xr:uid="{3B2A6288-D902-40A1-9E89-611E270B7A1D}"/>
    <cellStyle name="Normal 5 2 2 2 2 2" xfId="777" xr:uid="{3A07A33D-7567-4140-98E6-29567816F805}"/>
    <cellStyle name="Normal 5 2 2 2 2 2 2" xfId="1511" xr:uid="{7A629761-C35C-424E-99AD-D8D50EE13B1A}"/>
    <cellStyle name="Normal 5 2 2 2 2 2 2 2" xfId="2963" xr:uid="{4B1E650C-3C91-48FB-A5B3-FC914525EDF2}"/>
    <cellStyle name="Normal 5 2 2 2 2 2 3" xfId="2238" xr:uid="{81E8C971-4D7E-4AB6-BEFE-E30B3803EB48}"/>
    <cellStyle name="Normal 5 2 2 2 2 3" xfId="1157" xr:uid="{CB51846D-31DB-4157-9DD1-5E015174BC97}"/>
    <cellStyle name="Normal 5 2 2 2 2 3 2" xfId="2609" xr:uid="{6063D650-726E-4C0C-8933-7591C2C3C1DF}"/>
    <cellStyle name="Normal 5 2 2 2 2 4" xfId="1884" xr:uid="{D42EF6A4-4171-4325-B7FA-095D17D3A203}"/>
    <cellStyle name="Normal 5 2 2 2 3" xfId="596" xr:uid="{4055A962-3D46-49AE-B34B-7297F7CC47CF}"/>
    <cellStyle name="Normal 5 2 2 2 3 2" xfId="1330" xr:uid="{E0A526D6-439A-4CB1-8F04-93B3113DB9FB}"/>
    <cellStyle name="Normal 5 2 2 2 3 2 2" xfId="2782" xr:uid="{EBBA1F25-A221-4855-ABFD-53E98DD72569}"/>
    <cellStyle name="Normal 5 2 2 2 3 3" xfId="2057" xr:uid="{47FA10AD-9D60-492F-8D8C-22B47BE930E1}"/>
    <cellStyle name="Normal 5 2 2 2 4" xfId="977" xr:uid="{23C9A495-6069-468A-AC6C-C29A82EAABE4}"/>
    <cellStyle name="Normal 5 2 2 2 4 2" xfId="2429" xr:uid="{DEC52D41-ECFD-4803-8554-E47601078CEE}"/>
    <cellStyle name="Normal 5 2 2 2 5" xfId="1704" xr:uid="{C4A5F31D-BCC2-4A42-A275-CDC1FA032987}"/>
    <cellStyle name="Normal 5 2 2 3" xfId="412" xr:uid="{5EED9041-218A-46AC-B836-CF1C6B2A07F0}"/>
    <cellStyle name="Normal 5 2 2 3 2" xfId="778" xr:uid="{BA7EEE34-67DC-413C-AB93-FF042BAE56C1}"/>
    <cellStyle name="Normal 5 2 2 3 2 2" xfId="1512" xr:uid="{FAACAC51-0BA9-49C7-83DB-9A999CF90507}"/>
    <cellStyle name="Normal 5 2 2 3 2 2 2" xfId="2964" xr:uid="{2D5CC8D6-7FF4-4107-9CCA-C6D7920C18BA}"/>
    <cellStyle name="Normal 5 2 2 3 2 3" xfId="2239" xr:uid="{8863BC7C-B8A1-42DA-AF1D-4804801D64A1}"/>
    <cellStyle name="Normal 5 2 2 3 3" xfId="1158" xr:uid="{CA3CCEFC-C302-4FB2-B497-77D9E5739E05}"/>
    <cellStyle name="Normal 5 2 2 3 3 2" xfId="2610" xr:uid="{D8C17B4B-B3F1-4E5C-B387-236AADF17532}"/>
    <cellStyle name="Normal 5 2 2 3 4" xfId="1885" xr:uid="{0D2391CD-622D-4E43-AD45-279B3E1DEFA4}"/>
    <cellStyle name="Normal 5 2 2 4" xfId="595" xr:uid="{2A002300-4276-4F51-9230-321EDFCFFA6A}"/>
    <cellStyle name="Normal 5 2 2 4 2" xfId="1329" xr:uid="{14CACE52-DFD6-481B-9F3B-A7FED416048B}"/>
    <cellStyle name="Normal 5 2 2 4 2 2" xfId="2781" xr:uid="{F0CEE055-FB5B-4B82-9A41-3BEBD33F52EA}"/>
    <cellStyle name="Normal 5 2 2 4 3" xfId="2056" xr:uid="{1AD0889D-C3A0-4378-8368-026ACF83E12A}"/>
    <cellStyle name="Normal 5 2 2 5" xfId="976" xr:uid="{996D197A-4D81-4D00-9209-DA936457A3CA}"/>
    <cellStyle name="Normal 5 2 2 5 2" xfId="2428" xr:uid="{658811D6-9E20-40D4-9BCD-817A8DED6989}"/>
    <cellStyle name="Normal 5 2 2 6" xfId="1703" xr:uid="{E8A23A2C-CB6D-43BC-AE4C-AF9181376EE1}"/>
    <cellStyle name="Normal 5 2 3" xfId="116" xr:uid="{114E9134-1ADE-46C0-97F2-75035E22FA33}"/>
    <cellStyle name="Normal 5 2 3 2" xfId="413" xr:uid="{2FB418A9-AC20-45BF-9469-922F250A1F2F}"/>
    <cellStyle name="Normal 5 2 3 2 2" xfId="779" xr:uid="{E2FFB883-AFD9-48C1-A095-D29395C46F4B}"/>
    <cellStyle name="Normal 5 2 3 2 2 2" xfId="1513" xr:uid="{76226188-D870-4157-97DC-6C066C5D5559}"/>
    <cellStyle name="Normal 5 2 3 2 2 2 2" xfId="2965" xr:uid="{E1946BBD-DF55-4461-B023-2CFFA358256E}"/>
    <cellStyle name="Normal 5 2 3 2 2 3" xfId="2240" xr:uid="{5DD0EEFB-1F76-411B-AA14-1810538E6B6E}"/>
    <cellStyle name="Normal 5 2 3 2 3" xfId="1159" xr:uid="{C46C55DF-0FBB-4F95-96B5-2EFF74C56721}"/>
    <cellStyle name="Normal 5 2 3 2 3 2" xfId="2611" xr:uid="{6D9F3F58-B267-471F-B783-3DA83C6F07C4}"/>
    <cellStyle name="Normal 5 2 3 2 4" xfId="1886" xr:uid="{D482B0B0-39A8-4BB6-9924-0D4944974D33}"/>
    <cellStyle name="Normal 5 2 3 3" xfId="597" xr:uid="{1195FDA5-997A-4B84-A1A5-27A26FEF93B5}"/>
    <cellStyle name="Normal 5 2 3 3 2" xfId="1331" xr:uid="{276DE9B6-5FCD-478B-B6A9-B5C71291EE85}"/>
    <cellStyle name="Normal 5 2 3 3 2 2" xfId="2783" xr:uid="{3B593574-A2F2-45AA-B4BD-B7FBADD51A7E}"/>
    <cellStyle name="Normal 5 2 3 3 3" xfId="2058" xr:uid="{030C2645-2F38-4810-A076-A532A34F6C79}"/>
    <cellStyle name="Normal 5 2 3 4" xfId="978" xr:uid="{9A419A96-BF3E-4CE1-B202-CE2BA7F30844}"/>
    <cellStyle name="Normal 5 2 3 4 2" xfId="2430" xr:uid="{9414ED11-A8F4-446F-86D9-143221381909}"/>
    <cellStyle name="Normal 5 2 3 5" xfId="1705" xr:uid="{BEB929A8-3AE6-49AD-B5D2-74B93C77D08A}"/>
    <cellStyle name="Normal 5 2 4" xfId="117" xr:uid="{BC7E41AC-25A9-4C28-8569-21882E3ED4EE}"/>
    <cellStyle name="Normal 5 2 4 2" xfId="414" xr:uid="{D70263AA-11A9-47D1-93A6-89F3B91412F3}"/>
    <cellStyle name="Normal 5 2 4 2 2" xfId="780" xr:uid="{B36E8513-28C4-4A4F-A589-10D268A26236}"/>
    <cellStyle name="Normal 5 2 4 2 2 2" xfId="1514" xr:uid="{792A259C-ABEF-4E1B-80C0-283D099C90DF}"/>
    <cellStyle name="Normal 5 2 4 2 2 2 2" xfId="2966" xr:uid="{0AC7F53C-D655-40B4-83A0-E5D906A2C166}"/>
    <cellStyle name="Normal 5 2 4 2 2 3" xfId="2241" xr:uid="{E5A810ED-B4CE-4C31-A9E4-6DE42E550F68}"/>
    <cellStyle name="Normal 5 2 4 2 3" xfId="1160" xr:uid="{E9E87A81-E56B-4F84-9AF8-A6987188AE7A}"/>
    <cellStyle name="Normal 5 2 4 2 3 2" xfId="2612" xr:uid="{3F49D1F3-F1C8-44E6-934D-BA665D66D2DD}"/>
    <cellStyle name="Normal 5 2 4 2 4" xfId="1887" xr:uid="{7E84F916-4C21-4B54-810D-A8B991766477}"/>
    <cellStyle name="Normal 5 2 4 3" xfId="598" xr:uid="{B10B0770-1539-432E-A843-4B4DF6D95877}"/>
    <cellStyle name="Normal 5 2 4 3 2" xfId="1332" xr:uid="{2A7FB02C-8D37-430C-85F5-30C1176B6DC4}"/>
    <cellStyle name="Normal 5 2 4 3 2 2" xfId="2784" xr:uid="{F32E6E25-50F7-4184-92B8-DA6CFCE17C72}"/>
    <cellStyle name="Normal 5 2 4 3 3" xfId="2059" xr:uid="{AB7766C8-ED30-48B3-838A-E0E719C3EC6D}"/>
    <cellStyle name="Normal 5 2 4 4" xfId="979" xr:uid="{49DDF89D-8C02-4674-866E-1E115D581CFF}"/>
    <cellStyle name="Normal 5 2 4 4 2" xfId="2431" xr:uid="{71D337F3-F6AB-4D4F-A5B2-C03D5E59AF33}"/>
    <cellStyle name="Normal 5 2 4 5" xfId="1706" xr:uid="{2F53A642-FFDA-4DB6-B17D-1AB9B5283F49}"/>
    <cellStyle name="Normal 5 2 5" xfId="415" xr:uid="{52153823-6A93-42E6-AAD8-59317CAE10EA}"/>
    <cellStyle name="Normal 5 2 5 2" xfId="781" xr:uid="{2AA227F1-6435-4417-9D30-C61CA6CC7BC8}"/>
    <cellStyle name="Normal 5 2 5 2 2" xfId="1515" xr:uid="{5AB205CE-CECD-40F9-8C61-32C6B543CA2E}"/>
    <cellStyle name="Normal 5 2 5 2 2 2" xfId="2967" xr:uid="{189FBAF8-6EAD-4771-B398-962A05A5A2D2}"/>
    <cellStyle name="Normal 5 2 5 2 3" xfId="2242" xr:uid="{636C1757-A2D5-4FA2-B1A3-68071FAAA5C1}"/>
    <cellStyle name="Normal 5 2 5 3" xfId="1161" xr:uid="{4ECD4C6E-C377-4F66-85DD-A75BBEFB0980}"/>
    <cellStyle name="Normal 5 2 5 3 2" xfId="2613" xr:uid="{F053126C-F185-44FF-8B03-E81CBBDC1053}"/>
    <cellStyle name="Normal 5 2 5 4" xfId="1888" xr:uid="{235D872C-2D46-46D4-8E53-AC55F5D46819}"/>
    <cellStyle name="Normal 5 2 6" xfId="416" xr:uid="{BCC3A45F-5282-4FA2-A9EC-06DCF8929A4C}"/>
    <cellStyle name="Normal 5 2 6 2" xfId="782" xr:uid="{65DD0589-4F6B-4A82-B660-E8CA035EDB65}"/>
    <cellStyle name="Normal 5 2 6 2 2" xfId="1516" xr:uid="{59813AD9-EFC5-48B2-AB7F-0ADFD029DE16}"/>
    <cellStyle name="Normal 5 2 6 2 2 2" xfId="2968" xr:uid="{1A0C81B0-444F-4DF3-AC61-DE36C64359F9}"/>
    <cellStyle name="Normal 5 2 6 2 3" xfId="2243" xr:uid="{4D7B6DD0-62F6-4DE5-A574-4ED427E67CFF}"/>
    <cellStyle name="Normal 5 2 6 3" xfId="1162" xr:uid="{25456E71-7E5E-49E2-BF97-593BB31BCEA4}"/>
    <cellStyle name="Normal 5 2 6 3 2" xfId="2614" xr:uid="{559A31FB-C322-46FE-A28C-76BF5DDD8DF5}"/>
    <cellStyle name="Normal 5 2 6 4" xfId="1889" xr:uid="{944BF24F-448A-4D6E-B349-9C8D8713EFC4}"/>
    <cellStyle name="Normal 5 2 7" xfId="594" xr:uid="{9BA108E4-0D87-46E2-A613-29BE46223AB9}"/>
    <cellStyle name="Normal 5 2 7 2" xfId="1328" xr:uid="{302F4A17-189D-4197-AC2E-AC87DEE16B49}"/>
    <cellStyle name="Normal 5 2 7 2 2" xfId="2780" xr:uid="{EE28C499-6718-4A1E-8537-6BAD40A388A1}"/>
    <cellStyle name="Normal 5 2 7 3" xfId="2055" xr:uid="{6B00C49F-DE73-4217-81E8-49B231A71F82}"/>
    <cellStyle name="Normal 5 2 8" xfId="909" xr:uid="{EE8C64C5-32DC-4793-B595-894884705340}"/>
    <cellStyle name="Normal 5 2 8 2" xfId="2363" xr:uid="{A92C4EDC-2344-4F7E-BA5F-97E5D8781954}"/>
    <cellStyle name="Normal 5 2 9" xfId="1638" xr:uid="{D96BFEC9-4806-4B5D-9814-69C0104B64B7}"/>
    <cellStyle name="Normal 5 3" xfId="16" xr:uid="{7CCFB261-2353-4FE8-B376-B501184DCC46}"/>
    <cellStyle name="Normal 5 3 2" xfId="118" xr:uid="{C906E418-B038-47C8-A2A3-61933D263C1F}"/>
    <cellStyle name="Normal 5 3 2 2" xfId="417" xr:uid="{C765F6F5-4246-4228-9581-045B4A664C8A}"/>
    <cellStyle name="Normal 5 3 2 2 2" xfId="783" xr:uid="{40014CC7-C655-4177-97DC-2FA30EDA0887}"/>
    <cellStyle name="Normal 5 3 2 2 2 2" xfId="1517" xr:uid="{10BFE73A-6B0D-488E-AED6-3D0B86D1393F}"/>
    <cellStyle name="Normal 5 3 2 2 2 2 2" xfId="2969" xr:uid="{394D48A0-710A-49AF-BD60-BB326A47AF9B}"/>
    <cellStyle name="Normal 5 3 2 2 2 3" xfId="2244" xr:uid="{C9C5A556-656D-4353-9FCA-F8543DB70980}"/>
    <cellStyle name="Normal 5 3 2 2 3" xfId="1163" xr:uid="{E40E7839-9965-40D7-A22F-FA8450A9E720}"/>
    <cellStyle name="Normal 5 3 2 2 3 2" xfId="2615" xr:uid="{D5F4B821-0E32-4892-A4F4-84BA9ACA8460}"/>
    <cellStyle name="Normal 5 3 2 2 4" xfId="1890" xr:uid="{848D1200-3A70-4E62-B424-DC8A229D9E5E}"/>
    <cellStyle name="Normal 5 3 2 3" xfId="600" xr:uid="{DAFD7350-4A08-42C6-A132-164325296C9F}"/>
    <cellStyle name="Normal 5 3 2 3 2" xfId="1334" xr:uid="{1CDC1196-DEF6-4DD2-AEFD-35FF49DEEEB1}"/>
    <cellStyle name="Normal 5 3 2 3 2 2" xfId="2786" xr:uid="{9FBFDBFA-5E09-4F1F-BEBB-2965B4831F9D}"/>
    <cellStyle name="Normal 5 3 2 3 3" xfId="2061" xr:uid="{3715CEAE-C3A8-4C13-8D49-83333DEA30B9}"/>
    <cellStyle name="Normal 5 3 2 4" xfId="980" xr:uid="{6045F2B9-38F8-4851-86F2-34917BE50F75}"/>
    <cellStyle name="Normal 5 3 2 4 2" xfId="2432" xr:uid="{D8D045ED-BF7D-4BAE-9070-0042AA2635D6}"/>
    <cellStyle name="Normal 5 3 2 5" xfId="1707" xr:uid="{470501B4-A8CA-4C71-AD42-E4FA7EB6834D}"/>
    <cellStyle name="Normal 5 3 3" xfId="119" xr:uid="{AB15A516-8234-4126-B454-3A41E652BD35}"/>
    <cellStyle name="Normal 5 3 3 2" xfId="418" xr:uid="{AB06ECC2-FD76-4356-86CB-E18E39C3C819}"/>
    <cellStyle name="Normal 5 3 3 2 2" xfId="784" xr:uid="{BDB1D6CA-240B-4EBB-895B-56291D99CD86}"/>
    <cellStyle name="Normal 5 3 3 2 2 2" xfId="1518" xr:uid="{77C26FC5-CF49-44E7-9FB2-09EB919F583B}"/>
    <cellStyle name="Normal 5 3 3 2 2 2 2" xfId="2970" xr:uid="{FC6DAA3D-BC06-4401-9EBA-9682B43CD38D}"/>
    <cellStyle name="Normal 5 3 3 2 2 3" xfId="2245" xr:uid="{87519BA5-6A72-4816-9408-07B0BB02B24F}"/>
    <cellStyle name="Normal 5 3 3 2 3" xfId="1164" xr:uid="{CCCA5D36-0279-4A31-9C4C-545BB9F4A954}"/>
    <cellStyle name="Normal 5 3 3 2 3 2" xfId="2616" xr:uid="{DDB6EFCA-3DDE-4CFB-A4B1-B71CADCA9A90}"/>
    <cellStyle name="Normal 5 3 3 2 4" xfId="1891" xr:uid="{985D4C79-88A5-4B89-A586-7A9DDC741CB2}"/>
    <cellStyle name="Normal 5 3 3 3" xfId="601" xr:uid="{A3C461BA-21A6-42E0-BCA5-F69CA5C291A5}"/>
    <cellStyle name="Normal 5 3 3 3 2" xfId="1335" xr:uid="{F9305D4E-62D7-4B65-9552-0CACFE5D4DEA}"/>
    <cellStyle name="Normal 5 3 3 3 2 2" xfId="2787" xr:uid="{02C60BF1-BF25-4E56-BA5D-067A1155E422}"/>
    <cellStyle name="Normal 5 3 3 3 3" xfId="2062" xr:uid="{CE47D8CD-94BF-4FD4-92FE-83B994F4423A}"/>
    <cellStyle name="Normal 5 3 3 4" xfId="981" xr:uid="{2B7D6114-97A1-42F0-9F52-C3DB2E3E7FD5}"/>
    <cellStyle name="Normal 5 3 3 4 2" xfId="2433" xr:uid="{F2AD4EA9-10EC-4E85-B075-E14EF72D05D3}"/>
    <cellStyle name="Normal 5 3 3 5" xfId="1708" xr:uid="{E9B7D323-A445-4BD3-AB5B-075263879009}"/>
    <cellStyle name="Normal 5 3 4" xfId="419" xr:uid="{DEAC333F-E6C3-4405-944D-2018CE1DE794}"/>
    <cellStyle name="Normal 5 3 4 2" xfId="785" xr:uid="{E76806E1-E645-4FD2-B0EA-6D82B3CA34F3}"/>
    <cellStyle name="Normal 5 3 4 2 2" xfId="1519" xr:uid="{4272E033-8635-4BA7-B91E-1EBF8E9D0977}"/>
    <cellStyle name="Normal 5 3 4 2 2 2" xfId="2971" xr:uid="{0DFE4040-C15C-4554-965C-9F421CE116FC}"/>
    <cellStyle name="Normal 5 3 4 2 3" xfId="2246" xr:uid="{D2AAE36D-50F8-4AFC-ACA8-C85DBDEF7ED7}"/>
    <cellStyle name="Normal 5 3 4 3" xfId="1165" xr:uid="{F4D8B14D-BF29-427C-BD51-CB263869C219}"/>
    <cellStyle name="Normal 5 3 4 3 2" xfId="2617" xr:uid="{A52C7275-4C3E-4409-965A-7189F717539D}"/>
    <cellStyle name="Normal 5 3 4 4" xfId="1892" xr:uid="{7E92816A-A0B2-4681-8FD8-0C83E389BFBA}"/>
    <cellStyle name="Normal 5 3 5" xfId="599" xr:uid="{8F20EA5B-99C9-4E0F-ACAB-8931356C869D}"/>
    <cellStyle name="Normal 5 3 5 2" xfId="1333" xr:uid="{7720BD0E-14DF-4719-81F0-C006C772B564}"/>
    <cellStyle name="Normal 5 3 5 2 2" xfId="2785" xr:uid="{77D3A15E-E60C-4267-BEFC-391B8A679CD6}"/>
    <cellStyle name="Normal 5 3 5 3" xfId="2060" xr:uid="{699602EF-B766-4935-BF84-B52C1F607786}"/>
    <cellStyle name="Normal 5 3 6" xfId="895" xr:uid="{DC295D80-E40E-4927-9FE1-D15CADB54953}"/>
    <cellStyle name="Normal 5 3 6 2" xfId="1624" xr:uid="{E3610ECD-2DC3-4C71-92C3-67D37FA37C71}"/>
    <cellStyle name="Normal 5 3 6 2 2" xfId="3075" xr:uid="{3BB8384A-E36A-4E00-B641-2AB9B1A53CE0}"/>
    <cellStyle name="Normal 5 3 6 3" xfId="1628" xr:uid="{B6DEDA18-158E-4503-A02B-B089C08784A2}"/>
    <cellStyle name="Normal 5 3 6 3 2" xfId="3079" xr:uid="{E0E3DC89-828B-4786-A349-A6928369FC75}"/>
    <cellStyle name="Normal 5 3 6 4" xfId="2350" xr:uid="{23A7BE55-A762-4BA6-BA4E-7E9253620569}"/>
    <cellStyle name="Normal 5 3 7" xfId="905" xr:uid="{59079FC7-B4CA-4F2B-9430-81CDC6C2B5EF}"/>
    <cellStyle name="Normal 5 3 7 2" xfId="2360" xr:uid="{69DCE141-AA52-47E6-9A47-A1047E708928}"/>
    <cellStyle name="Normal 5 3 8" xfId="1635" xr:uid="{A95E3CCF-54C5-4FAD-A596-0741C3F11F32}"/>
    <cellStyle name="Normal 5 4" xfId="120" xr:uid="{5CEA0AFC-CBF8-466C-9BF6-3A816C35EEDC}"/>
    <cellStyle name="Normal 5 4 2" xfId="121" xr:uid="{EA0F5800-ED91-4D8E-A9FA-4C9A682BF4E4}"/>
    <cellStyle name="Normal 5 4 2 2" xfId="420" xr:uid="{757F02EC-7384-44C5-8B62-8B8F7500D3C2}"/>
    <cellStyle name="Normal 5 4 2 2 2" xfId="786" xr:uid="{E781248B-B775-46D8-A2B2-98695E758B62}"/>
    <cellStyle name="Normal 5 4 2 2 2 2" xfId="1520" xr:uid="{3252F5F4-6B4D-4B36-9F3C-F9E72A6590F9}"/>
    <cellStyle name="Normal 5 4 2 2 2 2 2" xfId="2972" xr:uid="{2C17FB79-4F41-4D81-8A4B-9789232CEFD3}"/>
    <cellStyle name="Normal 5 4 2 2 2 3" xfId="2247" xr:uid="{03F0B88B-4EDC-4BEA-B4A2-B2FEFEE462CD}"/>
    <cellStyle name="Normal 5 4 2 2 3" xfId="1166" xr:uid="{2C204B56-BC57-4270-8F7A-53C7CCBBFC98}"/>
    <cellStyle name="Normal 5 4 2 2 3 2" xfId="2618" xr:uid="{3355977E-B448-44C7-BB77-8E8155385042}"/>
    <cellStyle name="Normal 5 4 2 2 4" xfId="1893" xr:uid="{4A283C58-4E74-457B-A22A-D6CD5FEABD91}"/>
    <cellStyle name="Normal 5 4 2 3" xfId="603" xr:uid="{814597F9-EA86-476B-B445-C57E6142A48F}"/>
    <cellStyle name="Normal 5 4 2 3 2" xfId="1337" xr:uid="{389DD3EB-E27E-496C-B5D3-CE8F41C5AEE1}"/>
    <cellStyle name="Normal 5 4 2 3 2 2" xfId="2789" xr:uid="{1756613F-B064-4EE1-90C5-FD057881C7C5}"/>
    <cellStyle name="Normal 5 4 2 3 3" xfId="2064" xr:uid="{482249CE-6E47-4B1B-B8BB-EC6F1400D1AA}"/>
    <cellStyle name="Normal 5 4 2 4" xfId="983" xr:uid="{C47D8210-C0ED-471E-8352-A5C539759A37}"/>
    <cellStyle name="Normal 5 4 2 4 2" xfId="2435" xr:uid="{58ECB8C3-3913-4944-8760-D26DE1752A7C}"/>
    <cellStyle name="Normal 5 4 2 5" xfId="1710" xr:uid="{95979881-0DC9-4CC1-A9F7-AEC08CA0CDD1}"/>
    <cellStyle name="Normal 5 4 3" xfId="421" xr:uid="{42457535-32FC-4354-9420-60D041EDB65A}"/>
    <cellStyle name="Normal 5 4 3 2" xfId="787" xr:uid="{1969A686-372A-41E6-9416-D8183340E726}"/>
    <cellStyle name="Normal 5 4 3 2 2" xfId="1521" xr:uid="{E623C791-01AE-4618-9162-FB3EFEA9544F}"/>
    <cellStyle name="Normal 5 4 3 2 2 2" xfId="2973" xr:uid="{C7A2BBD7-396D-495E-A9F9-DE9330FB41B4}"/>
    <cellStyle name="Normal 5 4 3 2 3" xfId="2248" xr:uid="{2DC3B532-F39E-4784-A9AE-16E4CF10F3E9}"/>
    <cellStyle name="Normal 5 4 3 3" xfId="1167" xr:uid="{091AF7CA-0BEA-47A2-847E-A780AFE52D6F}"/>
    <cellStyle name="Normal 5 4 3 3 2" xfId="2619" xr:uid="{FCDFCAD4-D507-4D86-881F-C443903FFA64}"/>
    <cellStyle name="Normal 5 4 3 4" xfId="1894" xr:uid="{04845CC9-F0B2-4C02-A8AD-171FF0C02887}"/>
    <cellStyle name="Normal 5 4 4" xfId="602" xr:uid="{6296693B-90ED-4BED-91E6-45F6E44B00D7}"/>
    <cellStyle name="Normal 5 4 4 2" xfId="1336" xr:uid="{400328DB-E8D6-467B-9937-4B176515A709}"/>
    <cellStyle name="Normal 5 4 4 2 2" xfId="2788" xr:uid="{87F7CD61-A216-416F-A616-1CF3F9406860}"/>
    <cellStyle name="Normal 5 4 4 3" xfId="2063" xr:uid="{21D59F58-5EBC-4155-8369-DCB3E70268B6}"/>
    <cellStyle name="Normal 5 4 5" xfId="982" xr:uid="{F5F09912-ECDF-4749-B8C2-8BFA51C2C781}"/>
    <cellStyle name="Normal 5 4 5 2" xfId="2434" xr:uid="{E2EBFEDB-DE61-445A-84C4-8DEF36EC3A07}"/>
    <cellStyle name="Normal 5 4 6" xfId="1709" xr:uid="{E0E8F163-DEEC-43A2-93D1-2354A41E0C58}"/>
    <cellStyle name="Normal 5 5" xfId="122" xr:uid="{CBABCDEA-B8B4-42E2-BABC-459C2279DB57}"/>
    <cellStyle name="Normal 5 5 2" xfId="123" xr:uid="{AC7E8DAB-B029-4AA8-9A41-249A714302DC}"/>
    <cellStyle name="Normal 5 5 2 2" xfId="422" xr:uid="{887CB79A-4E0E-4B8B-983B-1071CAF8A2A0}"/>
    <cellStyle name="Normal 5 5 2 2 2" xfId="788" xr:uid="{E6A96900-BBAB-40DD-A705-7EA6B1E43341}"/>
    <cellStyle name="Normal 5 5 2 2 2 2" xfId="1522" xr:uid="{B50BA472-E7F1-4C02-BC6C-9D63438DB1F4}"/>
    <cellStyle name="Normal 5 5 2 2 2 2 2" xfId="2974" xr:uid="{D9FC8C61-C490-4D4A-A587-4056EEAC6852}"/>
    <cellStyle name="Normal 5 5 2 2 2 3" xfId="2249" xr:uid="{00786CA5-9E7F-4F7D-A4C1-5DCD0BEC333F}"/>
    <cellStyle name="Normal 5 5 2 2 3" xfId="1168" xr:uid="{E1B4AD46-2328-44EE-A094-BB3761B276BD}"/>
    <cellStyle name="Normal 5 5 2 2 3 2" xfId="2620" xr:uid="{46FD0BE4-B7BE-4EAF-ABEA-526793202E76}"/>
    <cellStyle name="Normal 5 5 2 2 4" xfId="1895" xr:uid="{24AE3DA9-CEC0-45AC-BAD5-1C7BC1524743}"/>
    <cellStyle name="Normal 5 5 2 3" xfId="605" xr:uid="{C6DA7703-2E2D-4131-B5FD-7288E1527B0E}"/>
    <cellStyle name="Normal 5 5 2 3 2" xfId="1339" xr:uid="{09D531D7-DA5E-4E62-ACE0-7CAB2FDFD139}"/>
    <cellStyle name="Normal 5 5 2 3 2 2" xfId="2791" xr:uid="{82149143-B5B1-4EB5-AE56-E08449B6929D}"/>
    <cellStyle name="Normal 5 5 2 3 3" xfId="2066" xr:uid="{A5156C81-C3A2-436D-A330-7CCB38B213EB}"/>
    <cellStyle name="Normal 5 5 2 4" xfId="985" xr:uid="{59ECF537-4D34-474E-BA34-D47EE4702689}"/>
    <cellStyle name="Normal 5 5 2 4 2" xfId="2437" xr:uid="{4D8A798D-48E8-4DF6-B34D-6F47D543C0C0}"/>
    <cellStyle name="Normal 5 5 2 5" xfId="1712" xr:uid="{E1C40DA3-C90E-495A-A43E-4E67EEEC3056}"/>
    <cellStyle name="Normal 5 5 3" xfId="423" xr:uid="{8C04E3BC-AFD7-4BE9-8CD7-492C13BBF6BA}"/>
    <cellStyle name="Normal 5 5 3 2" xfId="789" xr:uid="{E2DAC512-7662-4E34-BDEB-D41B05877034}"/>
    <cellStyle name="Normal 5 5 3 2 2" xfId="1523" xr:uid="{DA6EC132-CDDE-455E-AC86-C5CF8981860C}"/>
    <cellStyle name="Normal 5 5 3 2 2 2" xfId="2975" xr:uid="{D5555085-B323-4FD5-A9A0-AD88CF1F659D}"/>
    <cellStyle name="Normal 5 5 3 2 3" xfId="2250" xr:uid="{ACE6C972-CDB9-478C-986B-92662875C856}"/>
    <cellStyle name="Normal 5 5 3 3" xfId="1169" xr:uid="{73755A38-F4B4-45E8-9E4C-03783A20B78A}"/>
    <cellStyle name="Normal 5 5 3 3 2" xfId="2621" xr:uid="{882BD9B5-7127-4564-AC19-34010AC5FD7E}"/>
    <cellStyle name="Normal 5 5 3 4" xfId="1896" xr:uid="{E30EA906-B5F7-4644-A7F4-E15A950AB27E}"/>
    <cellStyle name="Normal 5 5 4" xfId="604" xr:uid="{BB5A0356-CFBB-45CA-A9E6-E326D5370696}"/>
    <cellStyle name="Normal 5 5 4 2" xfId="1338" xr:uid="{73C05773-8244-4A0D-9F69-3BEC625F0A53}"/>
    <cellStyle name="Normal 5 5 4 2 2" xfId="2790" xr:uid="{11F27440-9373-43BA-B555-AD3B72B22568}"/>
    <cellStyle name="Normal 5 5 4 3" xfId="2065" xr:uid="{283338DD-3990-42D5-8358-958B806D3C07}"/>
    <cellStyle name="Normal 5 5 5" xfId="984" xr:uid="{D3418351-BFEB-4A7E-8EEA-CA55928A6608}"/>
    <cellStyle name="Normal 5 5 5 2" xfId="2436" xr:uid="{0D2BBEA0-EC7B-402C-BDAA-5B5150E0ADB0}"/>
    <cellStyle name="Normal 5 5 6" xfId="1711" xr:uid="{5402B36E-467B-4CD4-B7B6-CC4AB3E26703}"/>
    <cellStyle name="Normal 5 6" xfId="124" xr:uid="{BA000E8C-B800-48F4-9AC6-67AF06224E27}"/>
    <cellStyle name="Normal 5 6 2" xfId="125" xr:uid="{2F3AA342-6B1D-4156-9F2D-738B1E25AB89}"/>
    <cellStyle name="Normal 5 6 2 2" xfId="424" xr:uid="{E20DA59E-3DE2-440B-A3FC-ADA33EC3E686}"/>
    <cellStyle name="Normal 5 6 2 2 2" xfId="790" xr:uid="{77F0CAC2-784C-4FD3-BE9E-DCE5C99C29DB}"/>
    <cellStyle name="Normal 5 6 2 2 2 2" xfId="1524" xr:uid="{008EF3FD-8E7D-4119-8ADE-D9438450CF48}"/>
    <cellStyle name="Normal 5 6 2 2 2 2 2" xfId="2976" xr:uid="{3741492F-9418-4E4A-97D6-53B6CAF5905F}"/>
    <cellStyle name="Normal 5 6 2 2 2 3" xfId="2251" xr:uid="{39ADB96E-EDA2-4699-ADC6-DBC4CCFAD679}"/>
    <cellStyle name="Normal 5 6 2 2 3" xfId="1170" xr:uid="{0D934A07-53CD-4D86-806F-4E94F77AC8E8}"/>
    <cellStyle name="Normal 5 6 2 2 3 2" xfId="2622" xr:uid="{83DE7573-60E0-405C-A4A4-817B62D2BF9C}"/>
    <cellStyle name="Normal 5 6 2 2 4" xfId="1897" xr:uid="{5E970811-26C5-4169-A762-E3AB80647B36}"/>
    <cellStyle name="Normal 5 6 2 3" xfId="607" xr:uid="{927A0CD0-BF07-4AF2-994B-E482DA32A769}"/>
    <cellStyle name="Normal 5 6 2 3 2" xfId="1341" xr:uid="{626469B6-B05E-4EA2-A0E5-60EBE5031945}"/>
    <cellStyle name="Normal 5 6 2 3 2 2" xfId="2793" xr:uid="{BD0788F7-1ECF-434D-BB1B-53D60D6EF5A4}"/>
    <cellStyle name="Normal 5 6 2 3 3" xfId="2068" xr:uid="{DFFCF9DC-50F3-4276-BE99-FC442FAA99F9}"/>
    <cellStyle name="Normal 5 6 2 4" xfId="987" xr:uid="{8272F79F-BCFE-4BF1-AEC6-852F2ED496B4}"/>
    <cellStyle name="Normal 5 6 2 4 2" xfId="2439" xr:uid="{96B473FF-C7C6-47FA-B1B2-C222BB367C09}"/>
    <cellStyle name="Normal 5 6 2 5" xfId="1714" xr:uid="{49B1DBB2-E154-4B37-8B3C-30D630F0B501}"/>
    <cellStyle name="Normal 5 6 3" xfId="425" xr:uid="{0B43AD67-4E97-428B-9750-87049CA8222B}"/>
    <cellStyle name="Normal 5 6 3 2" xfId="791" xr:uid="{DAFE4F93-BB8D-4216-B553-AEA54F39F0CA}"/>
    <cellStyle name="Normal 5 6 3 2 2" xfId="1525" xr:uid="{97275D9D-CA50-4ACA-A776-A02AF0671599}"/>
    <cellStyle name="Normal 5 6 3 2 2 2" xfId="2977" xr:uid="{BFBDAD5F-3D3A-404D-83A9-98F05B1F35BD}"/>
    <cellStyle name="Normal 5 6 3 2 3" xfId="2252" xr:uid="{DFD1BB6E-8D96-4229-98BC-CFC9320E3A7A}"/>
    <cellStyle name="Normal 5 6 3 3" xfId="1171" xr:uid="{BCACD2D8-0913-4BBF-963A-949668732FA2}"/>
    <cellStyle name="Normal 5 6 3 3 2" xfId="2623" xr:uid="{99411700-FDFC-4E67-8814-9B117B5F7011}"/>
    <cellStyle name="Normal 5 6 3 4" xfId="1898" xr:uid="{68178BCB-EF74-4339-AF6F-C6BE374CD535}"/>
    <cellStyle name="Normal 5 6 4" xfId="606" xr:uid="{98F3DD72-B693-4A76-88F5-5C1F0D652F4F}"/>
    <cellStyle name="Normal 5 6 4 2" xfId="1340" xr:uid="{918D9BE2-C9A2-46A5-987D-25F341831954}"/>
    <cellStyle name="Normal 5 6 4 2 2" xfId="2792" xr:uid="{E92684CB-0C3C-4FB6-8A77-FA2150C1EFA4}"/>
    <cellStyle name="Normal 5 6 4 3" xfId="2067" xr:uid="{C13A97B8-4C88-4F70-9D97-4B2508F5995A}"/>
    <cellStyle name="Normal 5 6 5" xfId="986" xr:uid="{FF8E1155-1B2E-4216-A617-386795DA192E}"/>
    <cellStyle name="Normal 5 6 5 2" xfId="2438" xr:uid="{AE61CBD7-5A79-4573-9425-4B3C1867D900}"/>
    <cellStyle name="Normal 5 6 6" xfId="1713" xr:uid="{409B88B9-8E08-4DD9-980E-D91BF77ABF80}"/>
    <cellStyle name="Normal 5 7" xfId="126" xr:uid="{23D525FB-6164-41C5-8FD7-9924E32D4F00}"/>
    <cellStyle name="Normal 5 7 2" xfId="426" xr:uid="{1DBAC759-8EC8-49BF-9B8F-8663F98BE413}"/>
    <cellStyle name="Normal 5 7 2 2" xfId="792" xr:uid="{271027A0-23F3-40B3-8D0E-3E3FCB8C3F46}"/>
    <cellStyle name="Normal 5 7 2 2 2" xfId="1526" xr:uid="{046719E5-E4D2-4E3F-9F63-2CFF4C2222A1}"/>
    <cellStyle name="Normal 5 7 2 2 2 2" xfId="2978" xr:uid="{61CEEBE4-99E4-4B14-8134-E684EABCF83C}"/>
    <cellStyle name="Normal 5 7 2 2 3" xfId="2253" xr:uid="{744B445B-120A-488C-9FB1-91DDD760740F}"/>
    <cellStyle name="Normal 5 7 2 3" xfId="1172" xr:uid="{AC1CAB1E-C8F4-4A7E-870C-A1067A144E66}"/>
    <cellStyle name="Normal 5 7 2 3 2" xfId="2624" xr:uid="{7F12CECD-D798-49F3-BD7D-746C529DC1D3}"/>
    <cellStyle name="Normal 5 7 2 4" xfId="1899" xr:uid="{D7DC2A3A-DD9D-4A2D-90AE-3455EFBBE385}"/>
    <cellStyle name="Normal 5 7 3" xfId="608" xr:uid="{6C766515-5CEC-4288-B74B-5D11BF02D1FB}"/>
    <cellStyle name="Normal 5 7 3 2" xfId="1342" xr:uid="{27EE59E3-02E5-4253-BCBA-933065381043}"/>
    <cellStyle name="Normal 5 7 3 2 2" xfId="2794" xr:uid="{CD44E541-0C8B-4708-AD6B-FCFAA0169926}"/>
    <cellStyle name="Normal 5 7 3 3" xfId="2069" xr:uid="{86A1983A-2C28-41B4-8B30-91C1ECD7D44B}"/>
    <cellStyle name="Normal 5 7 4" xfId="988" xr:uid="{450786CD-6923-4BB6-84A1-02FFF48104E0}"/>
    <cellStyle name="Normal 5 7 4 2" xfId="2440" xr:uid="{50ECDDE1-C6CB-4C53-BC5F-13D4DF6BF497}"/>
    <cellStyle name="Normal 5 7 5" xfId="1715" xr:uid="{B0CB603B-BE21-4C1E-8F27-E43B2A27CF22}"/>
    <cellStyle name="Normal 5 8" xfId="127" xr:uid="{9CCB0218-4E61-4455-B296-87E9E05D11A7}"/>
    <cellStyle name="Normal 5 8 2" xfId="427" xr:uid="{9ACC0B3A-8891-4A00-AB98-70DED2F5FA02}"/>
    <cellStyle name="Normal 5 8 2 2" xfId="793" xr:uid="{7308A0EC-7FE4-41A6-BAC7-229C443F5EEA}"/>
    <cellStyle name="Normal 5 8 2 2 2" xfId="1527" xr:uid="{8022BE7E-B47B-4F3B-AEDD-C09886BA4DA8}"/>
    <cellStyle name="Normal 5 8 2 2 2 2" xfId="2979" xr:uid="{A68ECE8E-F670-4F65-8B39-969E12A68DD3}"/>
    <cellStyle name="Normal 5 8 2 2 3" xfId="2254" xr:uid="{FF9BC459-74CB-46E6-8C06-07504D9E09B6}"/>
    <cellStyle name="Normal 5 8 2 3" xfId="1173" xr:uid="{6CA69CDF-C043-48A7-98CA-2931B55CB503}"/>
    <cellStyle name="Normal 5 8 2 3 2" xfId="2625" xr:uid="{01E93FC6-303C-4722-98FC-3991F6BAE5AD}"/>
    <cellStyle name="Normal 5 8 2 4" xfId="1900" xr:uid="{6CF0C2A1-4852-4DC0-B3CD-4E00FE13FCE3}"/>
    <cellStyle name="Normal 5 8 3" xfId="609" xr:uid="{73489F06-1BF2-4001-AA2B-1B98C475093B}"/>
    <cellStyle name="Normal 5 8 3 2" xfId="1343" xr:uid="{3E758E30-ACA9-441F-A1DF-3CFB1B2B9126}"/>
    <cellStyle name="Normal 5 8 3 2 2" xfId="2795" xr:uid="{AA600D4E-E895-468D-859B-4DC269F1DAAC}"/>
    <cellStyle name="Normal 5 8 3 3" xfId="2070" xr:uid="{8BFEF36C-FDCF-4971-A3BF-3FD14FBA42D3}"/>
    <cellStyle name="Normal 5 8 4" xfId="989" xr:uid="{9525C752-93C4-4735-B0FA-90808F86E75D}"/>
    <cellStyle name="Normal 5 8 4 2" xfId="2441" xr:uid="{551962D9-4778-4039-8730-A0A4E5E7957A}"/>
    <cellStyle name="Normal 5 8 5" xfId="1716" xr:uid="{8F34084F-12A7-4A8C-B582-8787E3D91311}"/>
    <cellStyle name="Normal 5 9" xfId="128" xr:uid="{E8A270FB-7D4B-4C6A-A49E-69B54FC37534}"/>
    <cellStyle name="Normal 5 9 2" xfId="428" xr:uid="{5AC70F2C-AE42-4C9E-A5F9-C57B36E5F65C}"/>
    <cellStyle name="Normal 5 9 2 2" xfId="794" xr:uid="{4DB00060-B230-4112-9920-B73BBDD04D9C}"/>
    <cellStyle name="Normal 5 9 2 2 2" xfId="1528" xr:uid="{15E61182-06D0-40A4-9BE9-2D063C83C82A}"/>
    <cellStyle name="Normal 5 9 2 2 2 2" xfId="2980" xr:uid="{3F5BB630-A30F-4A0E-A814-8B4B08F15D46}"/>
    <cellStyle name="Normal 5 9 2 2 3" xfId="2255" xr:uid="{4A1BE752-7B1E-4BEB-BB25-E3D260BDC9B6}"/>
    <cellStyle name="Normal 5 9 2 3" xfId="1174" xr:uid="{8175A730-1E4D-481C-ADC0-B8B5AEBCEE1A}"/>
    <cellStyle name="Normal 5 9 2 3 2" xfId="2626" xr:uid="{A9A765BE-F7B4-4336-BBF9-A2BE306B3397}"/>
    <cellStyle name="Normal 5 9 2 4" xfId="1901" xr:uid="{22B8059F-0183-488C-BBF4-D4D6BE3C3565}"/>
    <cellStyle name="Normal 5 9 3" xfId="610" xr:uid="{21E26F4E-D941-4A4A-9FA7-C9B118401E24}"/>
    <cellStyle name="Normal 5 9 3 2" xfId="1344" xr:uid="{8CBE57B5-6FB9-472F-8796-A208862343C6}"/>
    <cellStyle name="Normal 5 9 3 2 2" xfId="2796" xr:uid="{E249B666-32A7-44FE-AECB-0F6E7BD83809}"/>
    <cellStyle name="Normal 5 9 3 3" xfId="2071" xr:uid="{52223226-5837-4C7C-A0C4-709850F5A03D}"/>
    <cellStyle name="Normal 5 9 4" xfId="990" xr:uid="{52414FBE-0BEF-4BDA-A2FD-DB7262E2F313}"/>
    <cellStyle name="Normal 5 9 4 2" xfId="2442" xr:uid="{CB1855AE-E25B-4F19-9956-2DC9983C7867}"/>
    <cellStyle name="Normal 5 9 5" xfId="1717" xr:uid="{8B0460F4-EF63-4778-BCDA-42DD567B5D75}"/>
    <cellStyle name="Normal 6" xfId="47" xr:uid="{84713378-999B-4D23-8D04-214ABD90F1D9}"/>
    <cellStyle name="Normal 6 2" xfId="300" xr:uid="{89E7FB93-D640-4006-B65B-23DA5735D34E}"/>
    <cellStyle name="Normal 7" xfId="129" xr:uid="{69F0402B-1A2A-451D-BCBC-A325AAAF34E0}"/>
    <cellStyle name="Normal 7 10" xfId="429" xr:uid="{0C373FFE-CE6B-4A2A-BF07-7F2BDE4EEBB5}"/>
    <cellStyle name="Normal 7 10 2" xfId="795" xr:uid="{9AB72059-734A-4DD6-8E53-27339FA2803C}"/>
    <cellStyle name="Normal 7 10 2 2" xfId="1529" xr:uid="{B383ABD3-6606-4901-A9AC-BAC10BD2BAE4}"/>
    <cellStyle name="Normal 7 10 2 2 2" xfId="2981" xr:uid="{584DAA7E-EF61-4F07-952E-087890FB4926}"/>
    <cellStyle name="Normal 7 10 2 3" xfId="2256" xr:uid="{63046692-8D62-45BE-AEAB-8D97972760DA}"/>
    <cellStyle name="Normal 7 10 3" xfId="1175" xr:uid="{C38C27D4-ECD7-4C07-9303-216CF86FAF7E}"/>
    <cellStyle name="Normal 7 10 3 2" xfId="2627" xr:uid="{0FE526A9-FC1D-49B9-8F08-00243F6A0F7F}"/>
    <cellStyle name="Normal 7 10 4" xfId="1902" xr:uid="{550DEBEC-36EA-42CE-BDB8-BC0103D3574F}"/>
    <cellStyle name="Normal 7 11" xfId="611" xr:uid="{4E555DD2-CD37-4151-BE7E-597D2C26A893}"/>
    <cellStyle name="Normal 7 11 2" xfId="1345" xr:uid="{5A9A7C1B-EC8E-4A1F-A3DA-2C2D88ACD67B}"/>
    <cellStyle name="Normal 7 11 2 2" xfId="2797" xr:uid="{36F67BF4-D360-4C60-A42C-23C2D6C38FCB}"/>
    <cellStyle name="Normal 7 11 3" xfId="2072" xr:uid="{E584A1D2-68DB-40BC-AB62-8E0E600E9C10}"/>
    <cellStyle name="Normal 7 12" xfId="991" xr:uid="{7DF0DB5D-DB2F-48B0-B6EB-4DF4C12BD9E9}"/>
    <cellStyle name="Normal 7 12 2" xfId="2443" xr:uid="{E7DD8BEC-E85F-4404-BB07-3FE5853E8F57}"/>
    <cellStyle name="Normal 7 13" xfId="1718" xr:uid="{4553C66A-AD77-4333-9B09-B87B4BBDA343}"/>
    <cellStyle name="Normal 7 2" xfId="130" xr:uid="{9C8D29BD-77E8-4F56-9139-04BA2AAF48AE}"/>
    <cellStyle name="Normal 7 2 2" xfId="131" xr:uid="{6C4E41F9-A6D4-4B99-B278-FB09FCE5E029}"/>
    <cellStyle name="Normal 7 2 2 2" xfId="430" xr:uid="{FE63412E-997D-4999-8389-92189B7AC1AF}"/>
    <cellStyle name="Normal 7 2 2 2 2" xfId="796" xr:uid="{E2754B7F-0B12-46F0-BD4F-BE116F7B3175}"/>
    <cellStyle name="Normal 7 2 2 2 2 2" xfId="1530" xr:uid="{66AAB0B2-5194-4C9E-8D66-6782E5A968D4}"/>
    <cellStyle name="Normal 7 2 2 2 2 2 2" xfId="2982" xr:uid="{529CD409-4476-4F0D-94B3-C61EE02E14C8}"/>
    <cellStyle name="Normal 7 2 2 2 2 3" xfId="2257" xr:uid="{EF53B8A1-48F9-4E52-A4E3-C5991DFE64B5}"/>
    <cellStyle name="Normal 7 2 2 2 3" xfId="1176" xr:uid="{554061CC-38E1-474E-A091-B5B5D97B7BB8}"/>
    <cellStyle name="Normal 7 2 2 2 3 2" xfId="2628" xr:uid="{2E586956-7802-4307-8BB5-3C57F9370546}"/>
    <cellStyle name="Normal 7 2 2 2 4" xfId="1903" xr:uid="{A9F3A9E9-8785-4723-A423-23EB5F265390}"/>
    <cellStyle name="Normal 7 2 2 3" xfId="613" xr:uid="{311922E6-BA71-4286-A31C-9B852EBE45BF}"/>
    <cellStyle name="Normal 7 2 2 3 2" xfId="1347" xr:uid="{8D428C1F-7651-4077-B78F-73F871AC2DC3}"/>
    <cellStyle name="Normal 7 2 2 3 2 2" xfId="2799" xr:uid="{04FA27AB-F524-40C0-BD7F-67112E6A449F}"/>
    <cellStyle name="Normal 7 2 2 3 3" xfId="2074" xr:uid="{311AF40C-7A95-4BB8-BBDC-4C435DC4D0F8}"/>
    <cellStyle name="Normal 7 2 2 4" xfId="993" xr:uid="{5B1B24F0-306B-4E54-80A7-181B0A0D286B}"/>
    <cellStyle name="Normal 7 2 2 4 2" xfId="2445" xr:uid="{EF5E8A6F-BA4F-4815-BB41-45A99AB6D19C}"/>
    <cellStyle name="Normal 7 2 2 5" xfId="1720" xr:uid="{E6E9C83B-7A00-4962-9BC1-8856DEBC51ED}"/>
    <cellStyle name="Normal 7 2 3" xfId="132" xr:uid="{BADD4C24-4C13-4827-BCB4-9CBD04FCC459}"/>
    <cellStyle name="Normal 7 2 3 2" xfId="431" xr:uid="{6BC4EC63-AEF6-4554-B097-AF4FA0B1CB80}"/>
    <cellStyle name="Normal 7 2 3 2 2" xfId="797" xr:uid="{4CB742F4-230E-4B22-8EAC-3FEC4BA31F24}"/>
    <cellStyle name="Normal 7 2 3 2 2 2" xfId="1531" xr:uid="{0985FC6A-21C8-4884-BB68-C43CB4C0D421}"/>
    <cellStyle name="Normal 7 2 3 2 2 2 2" xfId="2983" xr:uid="{44F148CE-C446-4161-BBE3-4E48B632C404}"/>
    <cellStyle name="Normal 7 2 3 2 2 3" xfId="2258" xr:uid="{6D850E73-E39F-4503-A829-A050C99E35CB}"/>
    <cellStyle name="Normal 7 2 3 2 3" xfId="1177" xr:uid="{D7CC19B2-237D-4289-B4BA-AF02A29CC088}"/>
    <cellStyle name="Normal 7 2 3 2 3 2" xfId="2629" xr:uid="{2B9A0ECE-0B01-4B7F-ADFF-058726A71200}"/>
    <cellStyle name="Normal 7 2 3 2 4" xfId="1904" xr:uid="{107053C4-8937-4DAC-B898-B1D98A70A64B}"/>
    <cellStyle name="Normal 7 2 3 3" xfId="614" xr:uid="{45F2ECE3-F3CE-4A3B-88A3-A323C38151C9}"/>
    <cellStyle name="Normal 7 2 3 3 2" xfId="1348" xr:uid="{D98C8DD4-060C-4A5F-85DD-ED2E8CD87DCC}"/>
    <cellStyle name="Normal 7 2 3 3 2 2" xfId="2800" xr:uid="{28E736F6-B3AF-41F7-A9DE-970A9212AA98}"/>
    <cellStyle name="Normal 7 2 3 3 3" xfId="2075" xr:uid="{68CE0ED0-A205-47EC-841D-67D63D349DCD}"/>
    <cellStyle name="Normal 7 2 3 4" xfId="994" xr:uid="{E94F4FF1-D381-4A62-B1D4-55DA182E1C7A}"/>
    <cellStyle name="Normal 7 2 3 4 2" xfId="2446" xr:uid="{02857B35-28E9-4C56-B344-999D39F9E545}"/>
    <cellStyle name="Normal 7 2 3 5" xfId="1721" xr:uid="{B2E327E6-D237-4081-9091-F52E60D03A89}"/>
    <cellStyle name="Normal 7 2 4" xfId="432" xr:uid="{E5C096CA-4D09-41F9-9307-1DDC588AF0F2}"/>
    <cellStyle name="Normal 7 2 4 2" xfId="798" xr:uid="{CF8B93C6-9F31-4906-8553-58B9D0E61DFA}"/>
    <cellStyle name="Normal 7 2 4 2 2" xfId="1532" xr:uid="{6F3651DE-3EFB-49F5-96BE-227E251FF55E}"/>
    <cellStyle name="Normal 7 2 4 2 2 2" xfId="2984" xr:uid="{965E53D8-CF48-468D-B605-D3146C6F5F21}"/>
    <cellStyle name="Normal 7 2 4 2 3" xfId="2259" xr:uid="{A7199C01-5FAF-4479-9DBB-500CEFA13A7E}"/>
    <cellStyle name="Normal 7 2 4 3" xfId="1178" xr:uid="{5562E819-64BB-4C6B-9E34-7424AA010D05}"/>
    <cellStyle name="Normal 7 2 4 3 2" xfId="2630" xr:uid="{B76AA326-EE0D-43C0-92F9-C7937B4D6DB6}"/>
    <cellStyle name="Normal 7 2 4 4" xfId="1905" xr:uid="{CFE1D569-D4BB-4EC1-9142-1E42AC53E0A3}"/>
    <cellStyle name="Normal 7 2 5" xfId="612" xr:uid="{C77464CA-A161-4BAB-9875-EE5FB0FA4AA1}"/>
    <cellStyle name="Normal 7 2 5 2" xfId="1346" xr:uid="{3CBA12AE-CE83-48EB-8EA4-564389ACDC9F}"/>
    <cellStyle name="Normal 7 2 5 2 2" xfId="2798" xr:uid="{CB2871C3-F536-4E05-A7B5-591E41584594}"/>
    <cellStyle name="Normal 7 2 5 3" xfId="2073" xr:uid="{9EBFE64A-E921-40A6-B48D-3400D817CDFA}"/>
    <cellStyle name="Normal 7 2 6" xfId="992" xr:uid="{4AFFC95E-6FFA-4840-AA71-3E3A2146D516}"/>
    <cellStyle name="Normal 7 2 6 2" xfId="2444" xr:uid="{AD442066-ABCE-48CE-900D-147279E0DBF9}"/>
    <cellStyle name="Normal 7 2 7" xfId="1719" xr:uid="{F23A744E-17F4-42DC-9836-6D371E8F4A41}"/>
    <cellStyle name="Normal 7 3" xfId="133" xr:uid="{42A9CB31-1A8E-4A8F-AD1A-7C219C33EAAD}"/>
    <cellStyle name="Normal 7 3 2" xfId="134" xr:uid="{AE84FB5C-0E6E-492E-A009-D2C42B75DBFA}"/>
    <cellStyle name="Normal 7 3 2 2" xfId="433" xr:uid="{E6DC1D90-823C-4137-B2BA-06E52D165EDE}"/>
    <cellStyle name="Normal 7 3 2 2 2" xfId="799" xr:uid="{0D8E042E-FF74-4304-84C2-F01EF90F23BA}"/>
    <cellStyle name="Normal 7 3 2 2 2 2" xfId="1533" xr:uid="{B8605684-08D4-4EB9-B4B0-A371E281D6A0}"/>
    <cellStyle name="Normal 7 3 2 2 2 2 2" xfId="2985" xr:uid="{FFD95299-C13F-4BA8-B159-25F1FD98926A}"/>
    <cellStyle name="Normal 7 3 2 2 2 3" xfId="2260" xr:uid="{40A50727-5A41-4807-9549-DF001C9239F2}"/>
    <cellStyle name="Normal 7 3 2 2 3" xfId="1179" xr:uid="{447BE8E1-70EC-4712-A110-B5870CB00AB2}"/>
    <cellStyle name="Normal 7 3 2 2 3 2" xfId="2631" xr:uid="{552964C3-9B98-4CFE-912A-1B2CBF39CB09}"/>
    <cellStyle name="Normal 7 3 2 2 4" xfId="1906" xr:uid="{9D0717D6-AFC7-47CC-A370-0689AF60D5DD}"/>
    <cellStyle name="Normal 7 3 2 3" xfId="616" xr:uid="{F328827A-5135-4645-803D-418D07951409}"/>
    <cellStyle name="Normal 7 3 2 3 2" xfId="1350" xr:uid="{FEB50ABD-E455-48B5-BA70-F334781879B5}"/>
    <cellStyle name="Normal 7 3 2 3 2 2" xfId="2802" xr:uid="{C065AEF3-67A5-48AB-AB61-BD86D2E9C514}"/>
    <cellStyle name="Normal 7 3 2 3 3" xfId="2077" xr:uid="{F976AE5B-D55B-4D27-85C0-3823FCC2A762}"/>
    <cellStyle name="Normal 7 3 2 4" xfId="996" xr:uid="{6904FD8C-D2A3-4C0F-A6B0-A2B1E6B7DC3F}"/>
    <cellStyle name="Normal 7 3 2 4 2" xfId="2448" xr:uid="{C415AD38-9F79-4D0E-8427-7B5D38E97D86}"/>
    <cellStyle name="Normal 7 3 2 5" xfId="1723" xr:uid="{C10575DD-D0A3-46BE-A159-BA666E91F5F5}"/>
    <cellStyle name="Normal 7 3 3" xfId="434" xr:uid="{1E20131A-5EB0-4859-A82C-1EF27DA0D9FA}"/>
    <cellStyle name="Normal 7 3 3 2" xfId="800" xr:uid="{6468F723-5164-425C-A9F0-09A1DF683ACE}"/>
    <cellStyle name="Normal 7 3 3 2 2" xfId="1534" xr:uid="{D3FCA1F7-C2D8-4CB1-9EDD-B0939043A16F}"/>
    <cellStyle name="Normal 7 3 3 2 2 2" xfId="2986" xr:uid="{A0DADD98-9EB6-42CD-B5CA-7F61B8FE00B5}"/>
    <cellStyle name="Normal 7 3 3 2 3" xfId="2261" xr:uid="{EAA235BA-1521-42B5-8BE4-08855E040912}"/>
    <cellStyle name="Normal 7 3 3 3" xfId="1180" xr:uid="{409DBB7E-B390-469D-BE0F-8830EDB87AF3}"/>
    <cellStyle name="Normal 7 3 3 3 2" xfId="2632" xr:uid="{C974A05E-8C67-4519-B794-75D7858BD5BC}"/>
    <cellStyle name="Normal 7 3 3 4" xfId="1907" xr:uid="{484CF280-6D04-41C4-8CF4-B0C53D06953A}"/>
    <cellStyle name="Normal 7 3 4" xfId="615" xr:uid="{DED56EDB-C6CB-4075-B9F3-C1DB1DB6E5B2}"/>
    <cellStyle name="Normal 7 3 4 2" xfId="1349" xr:uid="{80ACF149-448A-4789-8119-BE015C09CD72}"/>
    <cellStyle name="Normal 7 3 4 2 2" xfId="2801" xr:uid="{7AA8E33B-2340-406B-A235-09544A6E61AC}"/>
    <cellStyle name="Normal 7 3 4 3" xfId="2076" xr:uid="{1639B57F-6C52-4C6F-8DD4-3CD8B048B068}"/>
    <cellStyle name="Normal 7 3 5" xfId="995" xr:uid="{E255D157-66B7-417C-8135-0CBB07AAB95C}"/>
    <cellStyle name="Normal 7 3 5 2" xfId="2447" xr:uid="{5BE42AE9-28B9-4F0B-8856-3E714FB26374}"/>
    <cellStyle name="Normal 7 3 6" xfId="1722" xr:uid="{F68E5247-280C-481E-A518-C132EEAAF273}"/>
    <cellStyle name="Normal 7 4" xfId="135" xr:uid="{3DCD67CD-CF79-4CD7-BC9F-6E101351308E}"/>
    <cellStyle name="Normal 7 4 2" xfId="136" xr:uid="{592B5C5D-FA66-445B-9732-BADA63CF609C}"/>
    <cellStyle name="Normal 7 4 2 2" xfId="435" xr:uid="{096C8B3A-4326-4C8D-A839-104BF75A543F}"/>
    <cellStyle name="Normal 7 4 2 2 2" xfId="801" xr:uid="{5F2CC7D8-44B5-43C2-A59D-6CF9CA191333}"/>
    <cellStyle name="Normal 7 4 2 2 2 2" xfId="1535" xr:uid="{A750BD29-8CF7-46B3-A58A-B3F3C9AC1778}"/>
    <cellStyle name="Normal 7 4 2 2 2 2 2" xfId="2987" xr:uid="{95171752-82FE-425C-B14B-A09F31A4F462}"/>
    <cellStyle name="Normal 7 4 2 2 2 3" xfId="2262" xr:uid="{3305400D-25D1-4737-B89F-275EE9F9D7CB}"/>
    <cellStyle name="Normal 7 4 2 2 3" xfId="1181" xr:uid="{B7135F60-A60E-4B0C-8D50-D8F7F4F8CD11}"/>
    <cellStyle name="Normal 7 4 2 2 3 2" xfId="2633" xr:uid="{F54A94FB-618A-4F6D-B196-0D8109299C79}"/>
    <cellStyle name="Normal 7 4 2 2 4" xfId="1908" xr:uid="{9642697C-C56E-4D30-9B9B-E43F63D02A6D}"/>
    <cellStyle name="Normal 7 4 2 3" xfId="618" xr:uid="{B0E4460B-356E-451A-9263-EAB86C90DF2B}"/>
    <cellStyle name="Normal 7 4 2 3 2" xfId="1352" xr:uid="{73FEA5B0-3065-4EC0-A745-E842448828C9}"/>
    <cellStyle name="Normal 7 4 2 3 2 2" xfId="2804" xr:uid="{EBFAB887-5608-4FFE-A029-A7CA6CAD3AF8}"/>
    <cellStyle name="Normal 7 4 2 3 3" xfId="2079" xr:uid="{68D8912E-EC6B-43A9-8588-B93A28E63450}"/>
    <cellStyle name="Normal 7 4 2 4" xfId="998" xr:uid="{C4BC290F-86D2-4B0E-9E9A-7BC1E5159D8E}"/>
    <cellStyle name="Normal 7 4 2 4 2" xfId="2450" xr:uid="{5C733B4D-2440-4F4E-AB71-C1FBAEFF648D}"/>
    <cellStyle name="Normal 7 4 2 5" xfId="1725" xr:uid="{2FAD86DA-9BB6-4FC8-9862-7578E504A40C}"/>
    <cellStyle name="Normal 7 4 3" xfId="436" xr:uid="{4D8BEB44-0677-4E53-A21E-C58E342101E8}"/>
    <cellStyle name="Normal 7 4 3 2" xfId="802" xr:uid="{A6E15C03-F4FC-4B07-A236-79531C5D9763}"/>
    <cellStyle name="Normal 7 4 3 2 2" xfId="1536" xr:uid="{2BC244CE-DA81-48A3-AF37-4CE6F3F5FA2B}"/>
    <cellStyle name="Normal 7 4 3 2 2 2" xfId="2988" xr:uid="{077FC781-6636-4319-B91E-72CAE5A9B7C3}"/>
    <cellStyle name="Normal 7 4 3 2 3" xfId="2263" xr:uid="{F8FA4FB3-4AB2-4A60-B4C2-F64B540E4B86}"/>
    <cellStyle name="Normal 7 4 3 3" xfId="1182" xr:uid="{78ADD8AD-4798-4434-8A13-4EE8874D51FB}"/>
    <cellStyle name="Normal 7 4 3 3 2" xfId="2634" xr:uid="{7692E7ED-413D-47DE-9C80-2CC3CD6203C8}"/>
    <cellStyle name="Normal 7 4 3 4" xfId="1909" xr:uid="{1BBFDE21-444D-4A50-86FB-1AAD80ADEC76}"/>
    <cellStyle name="Normal 7 4 4" xfId="617" xr:uid="{B38B066C-65F6-4BB5-94C8-F6CCB3003ABF}"/>
    <cellStyle name="Normal 7 4 4 2" xfId="1351" xr:uid="{1B8164D2-BAF7-4457-AE9E-B02F4175F779}"/>
    <cellStyle name="Normal 7 4 4 2 2" xfId="2803" xr:uid="{22128F0D-B568-45EC-8AC6-DA9700BD04FD}"/>
    <cellStyle name="Normal 7 4 4 3" xfId="2078" xr:uid="{1182A597-C2E8-4C7A-9349-CB06E113376F}"/>
    <cellStyle name="Normal 7 4 5" xfId="997" xr:uid="{282F18D6-1451-4720-B0C4-00F2839289D4}"/>
    <cellStyle name="Normal 7 4 5 2" xfId="2449" xr:uid="{4A0EB4A6-0D84-427D-933E-509A2DC87650}"/>
    <cellStyle name="Normal 7 4 6" xfId="1724" xr:uid="{96B1D30F-3B60-47D8-A9A3-B5CA04627321}"/>
    <cellStyle name="Normal 7 5" xfId="137" xr:uid="{5AD808C1-2E62-4645-B22E-4D9DAA884C9C}"/>
    <cellStyle name="Normal 7 5 2" xfId="138" xr:uid="{94E38C13-564F-42E4-A920-00F238D2B0B7}"/>
    <cellStyle name="Normal 7 5 2 2" xfId="437" xr:uid="{5431EB1B-FE9F-4419-83B7-97D1DACCDFF9}"/>
    <cellStyle name="Normal 7 5 2 2 2" xfId="803" xr:uid="{8A449D0B-0743-4F7E-9D9B-DB4A59A1A2D4}"/>
    <cellStyle name="Normal 7 5 2 2 2 2" xfId="1537" xr:uid="{798CDD35-B0B7-4423-8D90-D00AFA8C65C0}"/>
    <cellStyle name="Normal 7 5 2 2 2 2 2" xfId="2989" xr:uid="{8E47BEBA-A0F4-4D14-8A2D-389D5B5CEBE5}"/>
    <cellStyle name="Normal 7 5 2 2 2 3" xfId="2264" xr:uid="{A3C50D6A-9F09-4722-B170-69B783887104}"/>
    <cellStyle name="Normal 7 5 2 2 3" xfId="1183" xr:uid="{AFFA9213-F448-410B-87ED-36232FABB45C}"/>
    <cellStyle name="Normal 7 5 2 2 3 2" xfId="2635" xr:uid="{A00A3263-C601-4080-AD26-6A9AE09991C5}"/>
    <cellStyle name="Normal 7 5 2 2 4" xfId="1910" xr:uid="{AB1770E8-28A5-47C1-9312-CC4E0F8A4294}"/>
    <cellStyle name="Normal 7 5 2 3" xfId="620" xr:uid="{E98AB86C-B1DB-4C9B-905A-221839F45B2E}"/>
    <cellStyle name="Normal 7 5 2 3 2" xfId="1354" xr:uid="{A54E02C5-DF48-4D1A-B648-6B0BEB97FCCC}"/>
    <cellStyle name="Normal 7 5 2 3 2 2" xfId="2806" xr:uid="{83DC8122-AD21-4CEE-80D0-ECFDBFDF3246}"/>
    <cellStyle name="Normal 7 5 2 3 3" xfId="2081" xr:uid="{88AE6569-13C7-4B3B-BED0-566052866F84}"/>
    <cellStyle name="Normal 7 5 2 4" xfId="1000" xr:uid="{D7D39FD3-9FFC-40F5-BB1F-CBEE31FE0563}"/>
    <cellStyle name="Normal 7 5 2 4 2" xfId="2452" xr:uid="{300EBC58-1BD4-4965-86E1-51B62A0B5BC2}"/>
    <cellStyle name="Normal 7 5 2 5" xfId="1727" xr:uid="{3338F6E2-0D0E-4A00-A61A-C2251058990C}"/>
    <cellStyle name="Normal 7 5 3" xfId="438" xr:uid="{1F349757-27C0-4DCD-86F3-C5EC404DB469}"/>
    <cellStyle name="Normal 7 5 3 2" xfId="804" xr:uid="{FC166A1E-AD44-4B32-A32F-6BD77BB643C8}"/>
    <cellStyle name="Normal 7 5 3 2 2" xfId="1538" xr:uid="{B7E63D02-82AC-4937-927C-3C134FAF587D}"/>
    <cellStyle name="Normal 7 5 3 2 2 2" xfId="2990" xr:uid="{8F008503-549D-4C1B-B2AD-29DDD053B65A}"/>
    <cellStyle name="Normal 7 5 3 2 3" xfId="2265" xr:uid="{2BC04882-0C21-42A0-9B2D-CFC632610F54}"/>
    <cellStyle name="Normal 7 5 3 3" xfId="1184" xr:uid="{91EEB632-2CD1-4BD7-81C9-27E4ADD3DDAF}"/>
    <cellStyle name="Normal 7 5 3 3 2" xfId="2636" xr:uid="{528D0A4B-736B-4AFC-AD9B-2F8C0A83F306}"/>
    <cellStyle name="Normal 7 5 3 4" xfId="1911" xr:uid="{903053D7-275F-464F-945C-519D814F849B}"/>
    <cellStyle name="Normal 7 5 4" xfId="619" xr:uid="{BD4BC5E9-101B-43C7-9571-3C28D8CB0B76}"/>
    <cellStyle name="Normal 7 5 4 2" xfId="1353" xr:uid="{F5C2D8D7-5A32-4233-8A1D-20870F05194E}"/>
    <cellStyle name="Normal 7 5 4 2 2" xfId="2805" xr:uid="{EE40A674-54E4-439F-93BB-26D02A8CC28A}"/>
    <cellStyle name="Normal 7 5 4 3" xfId="2080" xr:uid="{F0449167-5163-4AAC-AED7-29E0906EAE81}"/>
    <cellStyle name="Normal 7 5 5" xfId="999" xr:uid="{283C00BE-2E62-4F5E-8B5E-6C6AB993BD2F}"/>
    <cellStyle name="Normal 7 5 5 2" xfId="2451" xr:uid="{22AD6D5F-A410-4881-8D94-6B935CC4C96C}"/>
    <cellStyle name="Normal 7 5 6" xfId="1726" xr:uid="{6D06919E-A59A-4AB0-8762-055292589D68}"/>
    <cellStyle name="Normal 7 6" xfId="139" xr:uid="{CBBA93A1-64D6-463C-9D6A-8D1DB874C2E2}"/>
    <cellStyle name="Normal 7 6 2" xfId="439" xr:uid="{357B0330-23C4-4815-B723-9A4A40A5F7E4}"/>
    <cellStyle name="Normal 7 6 2 2" xfId="805" xr:uid="{04F91D17-9183-4DA4-89F5-509EF1F4C2EF}"/>
    <cellStyle name="Normal 7 6 2 2 2" xfId="1539" xr:uid="{0966D9BA-686B-4F1D-BC2C-D83AB6B01B7B}"/>
    <cellStyle name="Normal 7 6 2 2 2 2" xfId="2991" xr:uid="{1E22D63D-78B8-48D6-999C-1DA428E89DB6}"/>
    <cellStyle name="Normal 7 6 2 2 3" xfId="2266" xr:uid="{1E7C4328-A5D7-49D6-89AF-09C9778C755B}"/>
    <cellStyle name="Normal 7 6 2 3" xfId="1185" xr:uid="{B887C889-2C5F-4EA7-BE5B-8864E5041C23}"/>
    <cellStyle name="Normal 7 6 2 3 2" xfId="2637" xr:uid="{2AEF0F5F-7927-4C1E-8057-7679BFAE0DF1}"/>
    <cellStyle name="Normal 7 6 2 4" xfId="1912" xr:uid="{313F4A2F-C740-43D0-985C-EF3829ACC0E1}"/>
    <cellStyle name="Normal 7 6 3" xfId="621" xr:uid="{B479BDD3-6746-4210-8ABD-7873854E416F}"/>
    <cellStyle name="Normal 7 6 3 2" xfId="1355" xr:uid="{93E5D7F8-DC19-4D49-8184-AD0C665EA900}"/>
    <cellStyle name="Normal 7 6 3 2 2" xfId="2807" xr:uid="{4AAFEA9C-BB68-41B3-9837-0503DB686342}"/>
    <cellStyle name="Normal 7 6 3 3" xfId="2082" xr:uid="{67BEB675-D76C-4091-BF84-5DF9D70C7A9A}"/>
    <cellStyle name="Normal 7 6 4" xfId="1001" xr:uid="{FD49909F-809C-46DF-89CD-6EC7E23BBD9B}"/>
    <cellStyle name="Normal 7 6 4 2" xfId="2453" xr:uid="{23E879C2-BD40-48CD-87EA-5E1BE64F5DE6}"/>
    <cellStyle name="Normal 7 6 5" xfId="1728" xr:uid="{3216C875-9407-4B5B-B2ED-4C807C0F0324}"/>
    <cellStyle name="Normal 7 7" xfId="140" xr:uid="{BCA6EA73-DECF-4704-BAB9-F6C913A028E6}"/>
    <cellStyle name="Normal 7 7 2" xfId="440" xr:uid="{DA19D507-16AA-46F8-85A7-FF65DD0C241B}"/>
    <cellStyle name="Normal 7 7 2 2" xfId="806" xr:uid="{F8522DCA-E201-424D-8563-61254A5B2C9E}"/>
    <cellStyle name="Normal 7 7 2 2 2" xfId="1540" xr:uid="{0946BEBB-23C2-42B4-B8EB-E1EEE1D759EF}"/>
    <cellStyle name="Normal 7 7 2 2 2 2" xfId="2992" xr:uid="{9F217D01-B293-4F8F-9E94-20AA2C822191}"/>
    <cellStyle name="Normal 7 7 2 2 3" xfId="2267" xr:uid="{C2BDB690-348D-4ABF-82F0-C2A06DC6F148}"/>
    <cellStyle name="Normal 7 7 2 3" xfId="1186" xr:uid="{3CCAD985-49B3-482C-ABB5-C2FCF57F80D8}"/>
    <cellStyle name="Normal 7 7 2 3 2" xfId="2638" xr:uid="{1C9A046E-B73C-491C-9786-2900FD830A1F}"/>
    <cellStyle name="Normal 7 7 2 4" xfId="1913" xr:uid="{BC6B4748-AAE7-43EB-AE2C-21399696D23D}"/>
    <cellStyle name="Normal 7 7 3" xfId="622" xr:uid="{CB485567-DA53-456D-AB93-F1F56136BF01}"/>
    <cellStyle name="Normal 7 7 3 2" xfId="1356" xr:uid="{FF1FA150-0A19-4721-80C2-824CD90A7ED7}"/>
    <cellStyle name="Normal 7 7 3 2 2" xfId="2808" xr:uid="{B5B40FCA-BA2A-4286-9047-D16AD341CE55}"/>
    <cellStyle name="Normal 7 7 3 3" xfId="2083" xr:uid="{107014BC-EF45-4823-A54F-4862D4AAF139}"/>
    <cellStyle name="Normal 7 7 4" xfId="1002" xr:uid="{A3B91D0B-0B01-46C5-B7CC-9EF4BC13DD43}"/>
    <cellStyle name="Normal 7 7 4 2" xfId="2454" xr:uid="{DB0C6D2E-11F4-4FE1-8E42-534467B11530}"/>
    <cellStyle name="Normal 7 7 5" xfId="1729" xr:uid="{F4DC55EC-A59C-4034-92F2-3958E6EC63F5}"/>
    <cellStyle name="Normal 7 8" xfId="141" xr:uid="{1FBD65CD-A949-4E1D-B912-EA076316F56C}"/>
    <cellStyle name="Normal 7 8 2" xfId="441" xr:uid="{7EBD08D8-8E8A-482B-BEE7-D9C54491DDF5}"/>
    <cellStyle name="Normal 7 8 2 2" xfId="807" xr:uid="{19836A2A-68C4-4F8A-AC0B-49417F9E8E98}"/>
    <cellStyle name="Normal 7 8 2 2 2" xfId="1541" xr:uid="{57A70860-DB07-4CB8-9DB1-F37EE06AE8C4}"/>
    <cellStyle name="Normal 7 8 2 2 2 2" xfId="2993" xr:uid="{0E7D93E3-20A5-4D38-976D-7356165880CE}"/>
    <cellStyle name="Normal 7 8 2 2 3" xfId="2268" xr:uid="{C560CFD4-295B-45BE-9E73-8A9FA8D23C5C}"/>
    <cellStyle name="Normal 7 8 2 3" xfId="1187" xr:uid="{5CFD3574-EB40-40E2-B853-74C2F1EC675E}"/>
    <cellStyle name="Normal 7 8 2 3 2" xfId="2639" xr:uid="{D3330A45-7EDB-4DB7-ABB3-3EE59130315F}"/>
    <cellStyle name="Normal 7 8 2 4" xfId="1914" xr:uid="{262576D1-EA4F-4218-A3DF-61EB783D3C38}"/>
    <cellStyle name="Normal 7 8 3" xfId="623" xr:uid="{6DDC5FD3-E3DD-4C2A-9504-BF98BAA81F58}"/>
    <cellStyle name="Normal 7 8 3 2" xfId="1357" xr:uid="{5FA11FAF-3F68-4EAE-A27A-D4010FB2BEBC}"/>
    <cellStyle name="Normal 7 8 3 2 2" xfId="2809" xr:uid="{8A6BB1EC-13C8-4110-9D4E-69679E9CA9D9}"/>
    <cellStyle name="Normal 7 8 3 3" xfId="2084" xr:uid="{DF36AB21-5FB0-4152-BFD8-2E65173F9C0E}"/>
    <cellStyle name="Normal 7 8 4" xfId="1003" xr:uid="{9F693DBD-CA0F-4A7B-A4F5-CE596EE08CD5}"/>
    <cellStyle name="Normal 7 8 4 2" xfId="2455" xr:uid="{EE465E39-6AE5-4A3A-9CDE-DD2D6C8AF91E}"/>
    <cellStyle name="Normal 7 8 5" xfId="1730" xr:uid="{FBAC4DA3-67F2-4223-86A1-530E2F42DCFD}"/>
    <cellStyle name="Normal 7 9" xfId="442" xr:uid="{9DE074E5-B2F7-4F8B-9ECE-7929EBBC02FE}"/>
    <cellStyle name="Normal 7 9 2" xfId="808" xr:uid="{58C932DE-3F39-4DBD-B9DE-721E764874ED}"/>
    <cellStyle name="Normal 7 9 2 2" xfId="1542" xr:uid="{681479C3-3B46-41A3-B4BB-CA1B748CB88F}"/>
    <cellStyle name="Normal 7 9 2 2 2" xfId="2994" xr:uid="{8D58890F-B165-4477-BD7A-16F6AE9FE064}"/>
    <cellStyle name="Normal 7 9 2 3" xfId="2269" xr:uid="{C776A3AF-25D4-4BC5-9F43-AA3807F35A07}"/>
    <cellStyle name="Normal 7 9 3" xfId="1188" xr:uid="{37A516D3-6CEF-4095-B9AC-EB6995739B90}"/>
    <cellStyle name="Normal 7 9 3 2" xfId="2640" xr:uid="{109D5298-B6D4-4B5D-9555-98DF3CCD6562}"/>
    <cellStyle name="Normal 7 9 4" xfId="1915" xr:uid="{C3B43C63-F45B-4A69-8858-34FB84E8040B}"/>
    <cellStyle name="Normal 8" xfId="44" xr:uid="{A9E3A5D6-12C1-4DA7-B97C-9A68B0592C11}"/>
    <cellStyle name="Normal 8 2" xfId="142" xr:uid="{D1EA6665-9EE3-4CAA-9E73-0689F5A46710}"/>
    <cellStyle name="Normal 8 2 2" xfId="143" xr:uid="{CAC17917-7846-40E8-A788-ED7EE5BBE5A2}"/>
    <cellStyle name="Normal 8 2 2 2" xfId="443" xr:uid="{DF10ECAE-0FB3-4C92-8A84-E119F3C2B3D3}"/>
    <cellStyle name="Normal 8 2 2 2 2" xfId="809" xr:uid="{63ED9AD4-C8F6-4EA7-8B31-76D4F8DD2F1C}"/>
    <cellStyle name="Normal 8 2 2 2 2 2" xfId="1543" xr:uid="{2BAC0824-39ED-46B2-9D3C-A08E16F03497}"/>
    <cellStyle name="Normal 8 2 2 2 2 2 2" xfId="2995" xr:uid="{DCA9ABBF-2C44-4F82-9BA6-D8D547242676}"/>
    <cellStyle name="Normal 8 2 2 2 2 3" xfId="2270" xr:uid="{8D92D101-65FD-4313-A0ED-22221DFF8A60}"/>
    <cellStyle name="Normal 8 2 2 2 3" xfId="1189" xr:uid="{F68204F4-DBB7-431F-A3A6-5905745D1AEB}"/>
    <cellStyle name="Normal 8 2 2 2 3 2" xfId="2641" xr:uid="{5E752DC4-6BDB-4256-812A-ABA14FFB1DCE}"/>
    <cellStyle name="Normal 8 2 2 2 4" xfId="1916" xr:uid="{07E8C9E8-5603-446E-B217-452878AF0781}"/>
    <cellStyle name="Normal 8 2 2 3" xfId="625" xr:uid="{BE7E23F8-3C1B-4DEF-B96F-E9E2B7F8D7E8}"/>
    <cellStyle name="Normal 8 2 2 3 2" xfId="1359" xr:uid="{E34447C2-CA58-42E6-96F6-B782316E5DD3}"/>
    <cellStyle name="Normal 8 2 2 3 2 2" xfId="2811" xr:uid="{C13DA87B-4FDB-4BE9-BAF4-316D244B432C}"/>
    <cellStyle name="Normal 8 2 2 3 3" xfId="2086" xr:uid="{2FCB31D5-B11B-409E-AA79-27456908A539}"/>
    <cellStyle name="Normal 8 2 2 4" xfId="1005" xr:uid="{E97D8415-3E23-44D1-908C-3087A1A4DF14}"/>
    <cellStyle name="Normal 8 2 2 4 2" xfId="2457" xr:uid="{4FFBFA12-09AA-4C68-931C-1B6A6346D769}"/>
    <cellStyle name="Normal 8 2 2 5" xfId="1732" xr:uid="{E16E4881-C5A3-4FFD-A7CB-D0AEF946A5EF}"/>
    <cellStyle name="Normal 8 2 3" xfId="444" xr:uid="{EE045B47-C831-4FD9-A878-E2CF07202F37}"/>
    <cellStyle name="Normal 8 2 3 2" xfId="810" xr:uid="{30CC4200-3737-48E5-A495-F0A9D4DB3A93}"/>
    <cellStyle name="Normal 8 2 3 2 2" xfId="1544" xr:uid="{E34E053C-3B66-4F8C-9983-B591D6DBF4E0}"/>
    <cellStyle name="Normal 8 2 3 2 2 2" xfId="2996" xr:uid="{25E803C8-24A3-4DB3-A97F-87B7CF1350B7}"/>
    <cellStyle name="Normal 8 2 3 2 3" xfId="2271" xr:uid="{65B6EAB2-2F28-4B8D-9D07-C603284C3EFB}"/>
    <cellStyle name="Normal 8 2 3 3" xfId="1190" xr:uid="{4B9370E9-3695-478F-AF96-99BF43004412}"/>
    <cellStyle name="Normal 8 2 3 3 2" xfId="2642" xr:uid="{94C83E1D-9001-48DC-B1D0-A2C9AE8CAD71}"/>
    <cellStyle name="Normal 8 2 3 4" xfId="1917" xr:uid="{B3309352-2250-46AE-A13C-A5C1742788A0}"/>
    <cellStyle name="Normal 8 2 4" xfId="624" xr:uid="{231CD0C4-2185-45F3-97D1-5A0991684B45}"/>
    <cellStyle name="Normal 8 2 4 2" xfId="1358" xr:uid="{CDC08C63-1875-479A-9CEB-6E5579EA9A15}"/>
    <cellStyle name="Normal 8 2 4 2 2" xfId="2810" xr:uid="{ADD7CD6F-048E-4541-B13C-53C34B489797}"/>
    <cellStyle name="Normal 8 2 4 3" xfId="2085" xr:uid="{14007BAE-6D05-459A-9227-C649F44AAA6F}"/>
    <cellStyle name="Normal 8 2 5" xfId="1004" xr:uid="{F279C08D-09BD-4F63-9917-0ED235415EFC}"/>
    <cellStyle name="Normal 8 2 5 2" xfId="2456" xr:uid="{2CFEAF09-4311-4BAD-B602-1D37E26073B1}"/>
    <cellStyle name="Normal 8 2 6" xfId="1731" xr:uid="{07BD09AC-8A0A-4288-AC78-D4985C5F8BA1}"/>
    <cellStyle name="Normal 8 3" xfId="144" xr:uid="{6D1F563F-35F6-4C4A-AB4E-3E6680430D6A}"/>
    <cellStyle name="Normal 8 3 2" xfId="145" xr:uid="{B6A98957-EE17-487B-AF22-B186B4E24587}"/>
    <cellStyle name="Normal 8 3 2 2" xfId="445" xr:uid="{819CB48B-9169-46B8-8709-1C8DF3CE62F0}"/>
    <cellStyle name="Normal 8 3 2 2 2" xfId="811" xr:uid="{5037BDF1-E80B-455F-9889-5E37EEDBBC29}"/>
    <cellStyle name="Normal 8 3 2 2 2 2" xfId="1545" xr:uid="{C9167B1B-8ECD-4424-AB02-38C8D13E379E}"/>
    <cellStyle name="Normal 8 3 2 2 2 2 2" xfId="2997" xr:uid="{72268C97-A449-46F6-978A-15C425A1C203}"/>
    <cellStyle name="Normal 8 3 2 2 2 3" xfId="2272" xr:uid="{CFB49E5B-029E-4969-9E90-A5E22ABA3CCA}"/>
    <cellStyle name="Normal 8 3 2 2 3" xfId="1191" xr:uid="{0391532D-96BD-4206-A110-D76F7A72C237}"/>
    <cellStyle name="Normal 8 3 2 2 3 2" xfId="2643" xr:uid="{EC7D118D-8905-4010-868A-E59A1B93C38F}"/>
    <cellStyle name="Normal 8 3 2 2 4" xfId="1918" xr:uid="{33A5E5A0-B1F5-4D02-B801-AFF80BF7CAC7}"/>
    <cellStyle name="Normal 8 3 2 3" xfId="627" xr:uid="{4202AE91-D277-4388-8A7B-06C4D69E0287}"/>
    <cellStyle name="Normal 8 3 2 3 2" xfId="1361" xr:uid="{5EA88DF8-DB0F-4C29-8ACF-DF033DF5A0B6}"/>
    <cellStyle name="Normal 8 3 2 3 2 2" xfId="2813" xr:uid="{F5382AD9-EDDD-4E40-9EBD-1D668A1383B2}"/>
    <cellStyle name="Normal 8 3 2 3 3" xfId="2088" xr:uid="{9086DDD0-CD01-40EB-A953-E6F589EC6AD9}"/>
    <cellStyle name="Normal 8 3 2 4" xfId="1007" xr:uid="{9FF82BA5-CD0F-46AA-9950-02E664552138}"/>
    <cellStyle name="Normal 8 3 2 4 2" xfId="2459" xr:uid="{27A1C5DD-A019-4A44-AF93-5A5CDF9F3AFA}"/>
    <cellStyle name="Normal 8 3 2 5" xfId="1734" xr:uid="{A5B33EAD-0A2B-44A5-A066-6ED3288D7824}"/>
    <cellStyle name="Normal 8 3 3" xfId="446" xr:uid="{EAA0C193-D2F2-45C7-978E-013784799E87}"/>
    <cellStyle name="Normal 8 3 3 2" xfId="812" xr:uid="{50C95D6D-7DDD-4CC0-8A77-71768B8BF0FC}"/>
    <cellStyle name="Normal 8 3 3 2 2" xfId="1546" xr:uid="{87FB8D8D-B9A2-4B95-84D9-D9F8ACA1E427}"/>
    <cellStyle name="Normal 8 3 3 2 2 2" xfId="2998" xr:uid="{2C78E305-E3F9-4FAE-BB12-0AB51F890630}"/>
    <cellStyle name="Normal 8 3 3 2 3" xfId="2273" xr:uid="{88221563-430B-447B-9A06-B36C9645A515}"/>
    <cellStyle name="Normal 8 3 3 3" xfId="1192" xr:uid="{254FDEB7-28AC-4C7D-9266-A71DA5A969F6}"/>
    <cellStyle name="Normal 8 3 3 3 2" xfId="2644" xr:uid="{BA539BB7-1615-4FDD-8E35-29D5EC6D835C}"/>
    <cellStyle name="Normal 8 3 3 4" xfId="1919" xr:uid="{7F63D3B3-A563-4C77-8615-640D33CAA33E}"/>
    <cellStyle name="Normal 8 3 4" xfId="626" xr:uid="{859C3C79-FF9C-40A4-BD1F-BFB73E30C8C5}"/>
    <cellStyle name="Normal 8 3 4 2" xfId="1360" xr:uid="{FFD923B9-E62B-4FB3-B95D-357653C3CE54}"/>
    <cellStyle name="Normal 8 3 4 2 2" xfId="2812" xr:uid="{C7307A42-B177-4A99-86A5-111FE3DE8341}"/>
    <cellStyle name="Normal 8 3 4 3" xfId="2087" xr:uid="{F6A5B2CB-EE98-4DB2-A341-BC8B5C319374}"/>
    <cellStyle name="Normal 8 3 5" xfId="1006" xr:uid="{43727DDA-93D3-4157-97E9-19188585896D}"/>
    <cellStyle name="Normal 8 3 5 2" xfId="2458" xr:uid="{11A52AAB-390E-4694-8E7B-DAA4BDF77E5D}"/>
    <cellStyle name="Normal 8 3 6" xfId="1733" xr:uid="{0D31CF40-3A41-429D-BA99-C343ED2B268A}"/>
    <cellStyle name="Normal 8 4" xfId="146" xr:uid="{1D6714B7-FEA2-44B7-BFB5-5F7162BDDFBD}"/>
    <cellStyle name="Normal 8 4 2" xfId="147" xr:uid="{2E69A804-B5CD-4B1C-AB22-3756961984CC}"/>
    <cellStyle name="Normal 8 4 2 2" xfId="447" xr:uid="{8E335E54-CF60-4616-81A2-D1186123FCFF}"/>
    <cellStyle name="Normal 8 4 2 2 2" xfId="813" xr:uid="{699E54D3-7720-4D2A-A9F1-046406359885}"/>
    <cellStyle name="Normal 8 4 2 2 2 2" xfId="1547" xr:uid="{4BB35D18-D1B5-46B1-B94D-7D65A32C5274}"/>
    <cellStyle name="Normal 8 4 2 2 2 2 2" xfId="2999" xr:uid="{C46EB247-6B12-4EED-AEEB-C2089E2E5BE3}"/>
    <cellStyle name="Normal 8 4 2 2 2 3" xfId="2274" xr:uid="{E998B406-4446-48F7-9F30-4B991786885C}"/>
    <cellStyle name="Normal 8 4 2 2 3" xfId="1193" xr:uid="{1D7388B3-08B6-4FC2-A57B-F7772354E7CF}"/>
    <cellStyle name="Normal 8 4 2 2 3 2" xfId="2645" xr:uid="{3994384A-6F35-41B2-8180-855CBB666981}"/>
    <cellStyle name="Normal 8 4 2 2 4" xfId="1920" xr:uid="{82C4BD53-1241-41DC-97C8-B36BAF2B059A}"/>
    <cellStyle name="Normal 8 4 2 3" xfId="629" xr:uid="{4A391911-6327-4123-A8AC-98C2131044BF}"/>
    <cellStyle name="Normal 8 4 2 3 2" xfId="1363" xr:uid="{2BD1ECCB-26EC-442E-9A3E-03D66FB63804}"/>
    <cellStyle name="Normal 8 4 2 3 2 2" xfId="2815" xr:uid="{9A36B6DB-6232-48A4-BB78-A9B15BA545E3}"/>
    <cellStyle name="Normal 8 4 2 3 3" xfId="2090" xr:uid="{A0F749F0-F294-4A42-895A-1744033151EA}"/>
    <cellStyle name="Normal 8 4 2 4" xfId="1009" xr:uid="{B1F5DC8D-88C1-4004-B4AA-D32DED70EF6E}"/>
    <cellStyle name="Normal 8 4 2 4 2" xfId="2461" xr:uid="{EB0099B5-3A6D-496A-9372-A8FF6E4FE8E0}"/>
    <cellStyle name="Normal 8 4 2 5" xfId="1736" xr:uid="{033726DE-2D14-44E7-800F-5BE045E875F6}"/>
    <cellStyle name="Normal 8 4 3" xfId="448" xr:uid="{B4D770EC-B9D5-4034-A941-84DB0A70D142}"/>
    <cellStyle name="Normal 8 4 3 2" xfId="814" xr:uid="{2E6F9316-3770-4942-8E7E-116834CC2119}"/>
    <cellStyle name="Normal 8 4 3 2 2" xfId="1548" xr:uid="{9CA049B5-3555-417E-991F-876D657D5003}"/>
    <cellStyle name="Normal 8 4 3 2 2 2" xfId="3000" xr:uid="{F9680E13-0755-42C7-BFCF-D91E6A4638D9}"/>
    <cellStyle name="Normal 8 4 3 2 3" xfId="2275" xr:uid="{67270823-8973-44F3-8083-2D406B4DD677}"/>
    <cellStyle name="Normal 8 4 3 3" xfId="1194" xr:uid="{9FAFF331-0135-4A47-906B-ADEDCAD0FB1B}"/>
    <cellStyle name="Normal 8 4 3 3 2" xfId="2646" xr:uid="{5B6DFDFF-1B31-4424-9D71-6FDAFB659C16}"/>
    <cellStyle name="Normal 8 4 3 4" xfId="1921" xr:uid="{332F338D-B092-4932-A3F8-BF8CDF680AA9}"/>
    <cellStyle name="Normal 8 4 4" xfId="628" xr:uid="{F2DD3B4D-B77A-4764-A0B4-7A56CF2BAA0A}"/>
    <cellStyle name="Normal 8 4 4 2" xfId="1362" xr:uid="{4ADD7CBC-F030-42BC-ADA7-07DA283B0BD4}"/>
    <cellStyle name="Normal 8 4 4 2 2" xfId="2814" xr:uid="{470292AA-62DF-4AA7-9F09-33CC0DA0B080}"/>
    <cellStyle name="Normal 8 4 4 3" xfId="2089" xr:uid="{845F7FC5-1DFD-4E58-BD76-C3204C7E44E1}"/>
    <cellStyle name="Normal 8 4 5" xfId="1008" xr:uid="{30460943-21F1-40FA-BEB0-6122B244C54E}"/>
    <cellStyle name="Normal 8 4 5 2" xfId="2460" xr:uid="{6D0BE208-BD7B-4507-AF36-A269D56BE0A2}"/>
    <cellStyle name="Normal 8 4 6" xfId="1735" xr:uid="{1909BA07-D538-4DC6-8917-78BEF0C7A954}"/>
    <cellStyle name="Normal 8 5" xfId="148" xr:uid="{25DF74C1-4B0E-48AE-9A42-44F9A32182F3}"/>
    <cellStyle name="Normal 8 5 2" xfId="449" xr:uid="{0982DA5E-0EDB-4E7A-8B53-7BFDC72D4A0A}"/>
    <cellStyle name="Normal 8 5 2 2" xfId="815" xr:uid="{0E852607-107B-4B7F-B6F3-2FFC884A7148}"/>
    <cellStyle name="Normal 8 5 2 2 2" xfId="1549" xr:uid="{7B365D53-5253-4C31-822B-DE69AA239CE4}"/>
    <cellStyle name="Normal 8 5 2 2 2 2" xfId="3001" xr:uid="{054DB26D-A79A-4E1F-9F51-58F687BB7A29}"/>
    <cellStyle name="Normal 8 5 2 2 3" xfId="2276" xr:uid="{1309E965-E44F-49EE-A9BD-4EE3D35B393E}"/>
    <cellStyle name="Normal 8 5 2 3" xfId="1195" xr:uid="{2469ED5E-803B-489D-8ED5-B8A327261BA3}"/>
    <cellStyle name="Normal 8 5 2 3 2" xfId="2647" xr:uid="{1B74458D-DEE0-4A5B-874B-647B60374C00}"/>
    <cellStyle name="Normal 8 5 2 4" xfId="1922" xr:uid="{DBC566D3-88B5-4171-9CF4-B834DE7237C6}"/>
    <cellStyle name="Normal 8 5 3" xfId="630" xr:uid="{5431BDF1-08C5-4FFA-BCCE-C9303FA3031F}"/>
    <cellStyle name="Normal 8 5 3 2" xfId="1364" xr:uid="{810FCD0F-0E33-4A48-9FA9-7B1D842A0EB3}"/>
    <cellStyle name="Normal 8 5 3 2 2" xfId="2816" xr:uid="{FE70E0BA-F0F2-4DA3-BCA2-7A0F3C884441}"/>
    <cellStyle name="Normal 8 5 3 3" xfId="2091" xr:uid="{E9F8ED38-0890-4DFD-9CC8-80324D2932D6}"/>
    <cellStyle name="Normal 8 5 4" xfId="1010" xr:uid="{B5108C41-B1FB-4C9F-8B50-A77E5C9B5D8C}"/>
    <cellStyle name="Normal 8 5 4 2" xfId="2462" xr:uid="{608310CC-CC56-47DB-86E4-A0A35346A100}"/>
    <cellStyle name="Normal 8 5 5" xfId="1737" xr:uid="{319214EE-F057-4693-AE18-07DE54E482A8}"/>
    <cellStyle name="Normal 8 6" xfId="450" xr:uid="{B5BD6A9D-8CBD-4B47-A12B-11474CCC1A4B}"/>
    <cellStyle name="Normal 9" xfId="149" xr:uid="{A9A5CD4D-3D63-4D98-BF3D-4A68245DCBEB}"/>
    <cellStyle name="Note 2" xfId="301" xr:uid="{493743D7-4C8C-4E17-B0EC-D31D3DA7BB3A}"/>
    <cellStyle name="Note 2 2" xfId="706" xr:uid="{128E1B28-E36C-49B9-BD9B-36B208786FC0}"/>
    <cellStyle name="Note 2 2 2" xfId="1440" xr:uid="{2D54AD3E-3043-42B4-B023-5C045FA7AF44}"/>
    <cellStyle name="Note 2 2 2 2" xfId="2892" xr:uid="{F78A0498-EEAA-47D9-B1A4-F6D3EA4B8049}"/>
    <cellStyle name="Note 2 2 3" xfId="2167" xr:uid="{BD5CD774-C9C7-4FAD-A59A-EF9D08C83CC8}"/>
    <cellStyle name="Note 2 3" xfId="1086" xr:uid="{D0C6F10B-F1BF-437B-8B5E-8EC012F3F5EA}"/>
    <cellStyle name="Note 2 3 2" xfId="2538" xr:uid="{39453AE2-A223-4E8B-BFF4-BB48222D98C6}"/>
    <cellStyle name="Note 2 4" xfId="1813" xr:uid="{BE4A9D44-CD94-4D46-B1EE-D4E3A285052D}"/>
    <cellStyle name="Note 3" xfId="302" xr:uid="{3D7286A2-B4E6-4F1B-95AA-E9961C991B1B}"/>
    <cellStyle name="Note 3 2" xfId="707" xr:uid="{EFAC295B-6D68-4299-B1EE-10EF288D73B7}"/>
    <cellStyle name="Note 3 2 2" xfId="1441" xr:uid="{B2EC4A50-A2A9-46CA-AC1C-320EB4F226D5}"/>
    <cellStyle name="Note 3 2 2 2" xfId="2893" xr:uid="{918765F4-B3CE-437B-BE57-D9858763FBDC}"/>
    <cellStyle name="Note 3 2 3" xfId="2168" xr:uid="{D8551962-6256-497B-8963-04DA12BD1947}"/>
    <cellStyle name="Note 3 3" xfId="1087" xr:uid="{43766531-4F78-47B3-8443-A94691A846B2}"/>
    <cellStyle name="Note 3 3 2" xfId="2539" xr:uid="{57E5993B-1AED-487D-A0BF-196E97FF110B}"/>
    <cellStyle name="Note 3 4" xfId="1814" xr:uid="{53524896-DAE4-4964-8B6B-B42F60595005}"/>
    <cellStyle name="Note 4" xfId="303" xr:uid="{EDD5078A-77A9-4324-8816-FBF28BC739AC}"/>
    <cellStyle name="Note 4 2" xfId="708" xr:uid="{4093EADC-03AA-4D6E-8433-14C497693DA7}"/>
    <cellStyle name="Note 4 2 2" xfId="1442" xr:uid="{1264E599-6175-4AEB-AD43-87A3F1FE1D20}"/>
    <cellStyle name="Note 4 2 2 2" xfId="2894" xr:uid="{E3A5FD36-1622-4666-8C36-CA9F8F97509E}"/>
    <cellStyle name="Note 4 2 3" xfId="2169" xr:uid="{3EB7200C-118B-4B88-B109-F42C07A380EF}"/>
    <cellStyle name="Note 4 3" xfId="1088" xr:uid="{56570EED-2269-45A7-A1D4-3DE470E5C68A}"/>
    <cellStyle name="Note 4 3 2" xfId="2540" xr:uid="{2AB7F5C2-B61E-4F84-AF68-B86BE3726170}"/>
    <cellStyle name="Note 4 4" xfId="1815" xr:uid="{6EA9CCB2-A47E-498F-BA48-9DC51F516B0E}"/>
    <cellStyle name="Note 5" xfId="304" xr:uid="{3F68B066-02E8-4953-A341-BBDB164BF2CE}"/>
    <cellStyle name="Output 2" xfId="305" xr:uid="{E95DB372-1202-4AD2-8E82-6F90807DF229}"/>
    <cellStyle name="Percent 2" xfId="5" xr:uid="{80A09019-8242-4AE3-81F2-4C3841D9D498}"/>
    <cellStyle name="Percent 2 10" xfId="451" xr:uid="{63A52188-24BC-4D25-BF02-395531105EAA}"/>
    <cellStyle name="Percent 2 11" xfId="452" xr:uid="{72854657-E2AB-4542-AD17-0466E1A83FC6}"/>
    <cellStyle name="Percent 2 11 2" xfId="816" xr:uid="{FB974F5B-8664-4B9B-8FB5-C0A179B02484}"/>
    <cellStyle name="Percent 2 11 2 2" xfId="1550" xr:uid="{8A70F4DA-03D6-4BD3-A62E-6386215FE606}"/>
    <cellStyle name="Percent 2 11 2 2 2" xfId="3002" xr:uid="{C30336FF-8D7E-4B6D-ACFD-726C6CFD8230}"/>
    <cellStyle name="Percent 2 11 2 3" xfId="2277" xr:uid="{D75DAF84-B78C-4E6F-AC3D-676AF36ED5F4}"/>
    <cellStyle name="Percent 2 11 3" xfId="1196" xr:uid="{26C66779-5ED7-4847-9110-8962FB569B7C}"/>
    <cellStyle name="Percent 2 11 3 2" xfId="2648" xr:uid="{D84CE164-F2B3-4EB1-8255-B89326638E8A}"/>
    <cellStyle name="Percent 2 11 4" xfId="1923" xr:uid="{9993397A-CF00-40F4-B09E-53A8790056C7}"/>
    <cellStyle name="Percent 2 12" xfId="527" xr:uid="{1EB79AFC-D3CE-45F4-9CA3-4D21EF236109}"/>
    <cellStyle name="Percent 2 13" xfId="39" xr:uid="{8ABD3D04-33C7-4F8B-8B23-610E4BF04BAA}"/>
    <cellStyle name="Percent 2 2" xfId="150" xr:uid="{F6D04B62-2F55-4CA9-9306-88B1F7247F8D}"/>
    <cellStyle name="Percent 2 2 10" xfId="306" xr:uid="{DF93B877-35D3-4E3A-BC0C-DFDD27FB6D20}"/>
    <cellStyle name="Percent 2 2 11" xfId="307" xr:uid="{C84D4E4F-2730-4EE5-82B1-7C8D714B981E}"/>
    <cellStyle name="Percent 2 2 12" xfId="308" xr:uid="{73343BF0-EF04-4BFF-9EB7-9308D7A3EA6A}"/>
    <cellStyle name="Percent 2 2 13" xfId="631" xr:uid="{8D5BF8C2-8B6A-45CB-BF38-79F571FB9D43}"/>
    <cellStyle name="Percent 2 2 13 2" xfId="1365" xr:uid="{4FB793C5-DE9D-4DBD-AB76-8F4A78375160}"/>
    <cellStyle name="Percent 2 2 13 2 2" xfId="2817" xr:uid="{A346FF25-EB5D-486C-9957-3C825ADB7AB6}"/>
    <cellStyle name="Percent 2 2 13 3" xfId="2092" xr:uid="{2D4A049F-93AE-4A8A-9A28-0D7473652995}"/>
    <cellStyle name="Percent 2 2 14" xfId="1011" xr:uid="{E0E75226-86B9-42AE-891F-EF12C25A675F}"/>
    <cellStyle name="Percent 2 2 14 2" xfId="2463" xr:uid="{F64B0AAB-00A4-4E4C-8451-F223BA67756F}"/>
    <cellStyle name="Percent 2 2 15" xfId="1738" xr:uid="{9ADD3C54-9797-42D9-8EF2-82F2A8CD1B47}"/>
    <cellStyle name="Percent 2 2 2" xfId="151" xr:uid="{8EADBDE1-5BB3-42AC-816D-049BEAAF4E8B}"/>
    <cellStyle name="Percent 2 2 2 2" xfId="152" xr:uid="{06E82F87-8AE4-4FE6-80EA-46438B791CA6}"/>
    <cellStyle name="Percent 2 2 2 2 2" xfId="453" xr:uid="{EC679A8C-4FC4-4CFE-BA92-5ADA05C984E8}"/>
    <cellStyle name="Percent 2 2 2 2 2 2" xfId="817" xr:uid="{9D5C22CB-C80B-46B7-8128-756175FE74CF}"/>
    <cellStyle name="Percent 2 2 2 2 2 2 2" xfId="1551" xr:uid="{5CBD509B-55E6-48D1-B5B1-D3D1F6D2BE28}"/>
    <cellStyle name="Percent 2 2 2 2 2 2 2 2" xfId="3003" xr:uid="{975B556A-D07C-491E-AB08-64F5B83C6643}"/>
    <cellStyle name="Percent 2 2 2 2 2 2 3" xfId="2278" xr:uid="{0606C911-32F8-4FC1-B5A0-822C384ABDA2}"/>
    <cellStyle name="Percent 2 2 2 2 2 3" xfId="1197" xr:uid="{6CC08F24-BD29-464F-A603-BC87C0454BBF}"/>
    <cellStyle name="Percent 2 2 2 2 2 3 2" xfId="2649" xr:uid="{503CBB25-E994-4A07-A080-0B57B27A19C8}"/>
    <cellStyle name="Percent 2 2 2 2 2 4" xfId="1924" xr:uid="{2DCCE1FF-DE09-4A70-92D2-0909F1EEBFD3}"/>
    <cellStyle name="Percent 2 2 2 2 3" xfId="633" xr:uid="{0099A9F1-741E-4F8D-A4DB-0CD3D93658A0}"/>
    <cellStyle name="Percent 2 2 2 2 3 2" xfId="1367" xr:uid="{4F4A49A4-545F-4D8E-BCF4-0EB678F7CC06}"/>
    <cellStyle name="Percent 2 2 2 2 3 2 2" xfId="2819" xr:uid="{7472BFAE-A57F-4F81-8AF9-5A10B20DBBDC}"/>
    <cellStyle name="Percent 2 2 2 2 3 3" xfId="2094" xr:uid="{37BB6E1C-207F-407B-9161-B3B58186112D}"/>
    <cellStyle name="Percent 2 2 2 2 4" xfId="1013" xr:uid="{237384D6-FEA8-4BC9-B666-4FF2F355A92C}"/>
    <cellStyle name="Percent 2 2 2 2 4 2" xfId="2465" xr:uid="{96C1CD52-CD14-49AE-B817-E8BDC70F9CA1}"/>
    <cellStyle name="Percent 2 2 2 2 5" xfId="1740" xr:uid="{52FD71FD-FBBC-40A5-95FC-B4E42338CD09}"/>
    <cellStyle name="Percent 2 2 2 3" xfId="454" xr:uid="{AACFE51F-96DC-4234-BDE1-6F686D4210E7}"/>
    <cellStyle name="Percent 2 2 2 3 2" xfId="818" xr:uid="{A2C2D1C8-C88F-4D92-AB9D-3117B198B834}"/>
    <cellStyle name="Percent 2 2 2 3 2 2" xfId="1552" xr:uid="{22DA0360-A7FD-4F46-A226-F74C09B4F557}"/>
    <cellStyle name="Percent 2 2 2 3 2 2 2" xfId="3004" xr:uid="{41A105E7-F7A1-4ADB-AF39-8AA9FFBB00B2}"/>
    <cellStyle name="Percent 2 2 2 3 2 3" xfId="2279" xr:uid="{E33E2386-DAA8-4777-8839-79C154BD9B1F}"/>
    <cellStyle name="Percent 2 2 2 3 3" xfId="1198" xr:uid="{BD7109C0-C1CC-4910-9540-6B4C49CA1D97}"/>
    <cellStyle name="Percent 2 2 2 3 3 2" xfId="2650" xr:uid="{C4F60D75-E0B2-4161-A58A-B7823D79B2AF}"/>
    <cellStyle name="Percent 2 2 2 3 4" xfId="1925" xr:uid="{68A60F50-AF48-4E9D-914D-2DDEC1454624}"/>
    <cellStyle name="Percent 2 2 2 4" xfId="632" xr:uid="{6CD72F34-64AC-42FB-8982-B416EE2913FA}"/>
    <cellStyle name="Percent 2 2 2 4 2" xfId="1366" xr:uid="{FAEB60DF-3EC3-4518-9D75-77FFB0388A2C}"/>
    <cellStyle name="Percent 2 2 2 4 2 2" xfId="2818" xr:uid="{85DADC49-44E9-4DC5-8D4A-C7A173D148C1}"/>
    <cellStyle name="Percent 2 2 2 4 3" xfId="2093" xr:uid="{A5CE688A-638A-45F0-BFD6-4DD497E45D45}"/>
    <cellStyle name="Percent 2 2 2 5" xfId="1012" xr:uid="{52ED2A0C-FF8A-4EFF-A088-C4FF9A3D1631}"/>
    <cellStyle name="Percent 2 2 2 5 2" xfId="2464" xr:uid="{C9B94E2D-0B72-47FF-9DED-C6C447320C2F}"/>
    <cellStyle name="Percent 2 2 2 6" xfId="1739" xr:uid="{E6E2966D-DF75-4775-90FE-0DCC1208425D}"/>
    <cellStyle name="Percent 2 2 3" xfId="153" xr:uid="{7168C989-0991-42CE-B0EA-C72293BB3A6C}"/>
    <cellStyle name="Percent 2 2 3 2" xfId="455" xr:uid="{A3E381BD-C0E6-425D-9C34-95596AF0D8B3}"/>
    <cellStyle name="Percent 2 2 3 2 2" xfId="819" xr:uid="{D0A44684-B7C9-48E9-AAFB-0D4C02084753}"/>
    <cellStyle name="Percent 2 2 3 2 2 2" xfId="1553" xr:uid="{A910C40E-2691-4003-A323-73BA348B0268}"/>
    <cellStyle name="Percent 2 2 3 2 2 2 2" xfId="3005" xr:uid="{937ADCBF-7B41-4C7A-9E78-2DA1CD46FBA4}"/>
    <cellStyle name="Percent 2 2 3 2 2 3" xfId="2280" xr:uid="{40D07CD4-FBDF-4922-88CC-2F2D3FE1E427}"/>
    <cellStyle name="Percent 2 2 3 2 3" xfId="1199" xr:uid="{C3B9E175-52E4-407D-89AE-B892038456A4}"/>
    <cellStyle name="Percent 2 2 3 2 3 2" xfId="2651" xr:uid="{919441FE-F011-43A6-A501-19D4731F1B6A}"/>
    <cellStyle name="Percent 2 2 3 2 4" xfId="1926" xr:uid="{75136E8E-9D64-4C87-8CA1-4EC5A8C7CB35}"/>
    <cellStyle name="Percent 2 2 3 3" xfId="634" xr:uid="{B36461B4-643F-4035-83B9-4DDED0A1E540}"/>
    <cellStyle name="Percent 2 2 3 3 2" xfId="1368" xr:uid="{4CA1438F-ADD0-4C34-AAF8-C4D4A5A8306A}"/>
    <cellStyle name="Percent 2 2 3 3 2 2" xfId="2820" xr:uid="{701A8F29-5E9F-4C9C-8E62-6B02D774A5F3}"/>
    <cellStyle name="Percent 2 2 3 3 3" xfId="2095" xr:uid="{479D93D2-37EC-49CB-8C8B-979AB0FEBB4A}"/>
    <cellStyle name="Percent 2 2 3 4" xfId="1014" xr:uid="{01C42BAF-114D-441C-ABA1-255428B7AC49}"/>
    <cellStyle name="Percent 2 2 3 4 2" xfId="2466" xr:uid="{8F33AE03-B64C-4363-A0A1-04AE01BC0C39}"/>
    <cellStyle name="Percent 2 2 3 5" xfId="1741" xr:uid="{3E6B848A-8DBE-4AE6-916D-D903FEA862B2}"/>
    <cellStyle name="Percent 2 2 4" xfId="154" xr:uid="{320DC5FD-C3A4-4751-91B5-D57E50AB4174}"/>
    <cellStyle name="Percent 2 2 4 2" xfId="456" xr:uid="{6A6A2DE4-1782-4CAB-8867-1AA29A53B365}"/>
    <cellStyle name="Percent 2 2 4 2 2" xfId="820" xr:uid="{E21BFB18-D5C3-4B0C-B17E-B63555C2561C}"/>
    <cellStyle name="Percent 2 2 4 2 2 2" xfId="1554" xr:uid="{1765F079-804E-474C-975A-DF48C940EBDB}"/>
    <cellStyle name="Percent 2 2 4 2 2 2 2" xfId="3006" xr:uid="{2B6B255F-9656-4E3F-9FFC-FE8A94458D3D}"/>
    <cellStyle name="Percent 2 2 4 2 2 3" xfId="2281" xr:uid="{8B3CAB23-FD31-4F2B-8E83-6DC4BF0605C4}"/>
    <cellStyle name="Percent 2 2 4 2 3" xfId="1200" xr:uid="{E250177B-C32B-4C17-9227-9ED3F4966301}"/>
    <cellStyle name="Percent 2 2 4 2 3 2" xfId="2652" xr:uid="{D8FC7BC8-213E-449F-BFC8-ADA7ADBF7038}"/>
    <cellStyle name="Percent 2 2 4 2 4" xfId="1927" xr:uid="{78D10FEA-195C-4B12-8834-D598F4CA7B0D}"/>
    <cellStyle name="Percent 2 2 4 3" xfId="635" xr:uid="{74DE77AF-E6E8-4AF0-B025-42BD959624E9}"/>
    <cellStyle name="Percent 2 2 4 3 2" xfId="1369" xr:uid="{2C97D5C1-3F8B-4989-8A1A-7E8C061228ED}"/>
    <cellStyle name="Percent 2 2 4 3 2 2" xfId="2821" xr:uid="{89DB0ECC-CA21-48F2-974D-DFF9B2AB4F65}"/>
    <cellStyle name="Percent 2 2 4 3 3" xfId="2096" xr:uid="{66787524-A8C6-4BC8-A72F-2A0DBD56DBE2}"/>
    <cellStyle name="Percent 2 2 4 4" xfId="1015" xr:uid="{8C2A7306-D190-4856-A16A-908A388536BB}"/>
    <cellStyle name="Percent 2 2 4 4 2" xfId="2467" xr:uid="{88AFA081-5C7E-4003-976B-900D60EE52E2}"/>
    <cellStyle name="Percent 2 2 4 5" xfId="1742" xr:uid="{9FFCEB12-DE9F-4FF3-89A7-FD26B237D363}"/>
    <cellStyle name="Percent 2 2 5" xfId="309" xr:uid="{B52A12D2-6090-4B95-A4C6-FE98418BCDE9}"/>
    <cellStyle name="Percent 2 2 6" xfId="310" xr:uid="{C834A016-0ED2-41AB-8D10-8FA2D0944724}"/>
    <cellStyle name="Percent 2 2 7" xfId="311" xr:uid="{615AFD9B-DE50-43E6-88B9-41EFB7DF700F}"/>
    <cellStyle name="Percent 2 2 8" xfId="312" xr:uid="{D3E879E2-02E3-48B0-A673-2C4151185018}"/>
    <cellStyle name="Percent 2 2 9" xfId="313" xr:uid="{EFAAD184-CB92-4FCB-A351-5C65A1792582}"/>
    <cellStyle name="Percent 2 3" xfId="155" xr:uid="{D432F09F-082E-448F-8F8F-EB6D39C984B4}"/>
    <cellStyle name="Percent 2 3 10" xfId="314" xr:uid="{C1067F08-B98B-4C35-AA98-AB32A42E32EF}"/>
    <cellStyle name="Percent 2 3 11" xfId="315" xr:uid="{447FCF76-E9C3-47E8-954A-0C6C628139B8}"/>
    <cellStyle name="Percent 2 3 12" xfId="316" xr:uid="{FF48E53C-8435-44FB-8AD0-0ABDCF442C6B}"/>
    <cellStyle name="Percent 2 3 13" xfId="636" xr:uid="{1F1C31F0-713D-41D8-B704-396774DD41F7}"/>
    <cellStyle name="Percent 2 3 13 2" xfId="1370" xr:uid="{E29FF226-DA51-425B-B0BD-01EA07E81AD9}"/>
    <cellStyle name="Percent 2 3 13 2 2" xfId="2822" xr:uid="{4E1CC65A-A24D-495B-9E4E-0B94F9D1ADB4}"/>
    <cellStyle name="Percent 2 3 13 3" xfId="2097" xr:uid="{3A945F4F-B29C-4A9A-A1BB-44FD4FB2BA0D}"/>
    <cellStyle name="Percent 2 3 14" xfId="1016" xr:uid="{91FAE71D-ABAA-4E63-919F-90A5F3A26371}"/>
    <cellStyle name="Percent 2 3 14 2" xfId="2468" xr:uid="{080E4508-48EF-4912-AD61-B3E3264E5377}"/>
    <cellStyle name="Percent 2 3 15" xfId="1743" xr:uid="{B792FD2F-3543-45C1-8414-EE53A840410C}"/>
    <cellStyle name="Percent 2 3 2" xfId="156" xr:uid="{C2B63190-33AC-45BD-9738-C7DF0B0F4D45}"/>
    <cellStyle name="Percent 2 3 2 2" xfId="457" xr:uid="{AB6657A7-1A57-4050-A0D9-1F49E0FCCFF4}"/>
    <cellStyle name="Percent 2 3 2 2 2" xfId="821" xr:uid="{C4B158C0-FAC2-4A3F-A054-7DE6577D2CFE}"/>
    <cellStyle name="Percent 2 3 2 2 2 2" xfId="1555" xr:uid="{EF56E853-2F85-4C98-BC23-9023AA91D7F0}"/>
    <cellStyle name="Percent 2 3 2 2 2 2 2" xfId="3007" xr:uid="{BB7229FF-A740-4286-9934-00B561DE8B00}"/>
    <cellStyle name="Percent 2 3 2 2 2 3" xfId="2282" xr:uid="{D8461679-F985-435E-9F20-CB5F5BAA6AF2}"/>
    <cellStyle name="Percent 2 3 2 2 3" xfId="1201" xr:uid="{57AA46DB-E3C2-4921-97F5-2B2A42432D27}"/>
    <cellStyle name="Percent 2 3 2 2 3 2" xfId="2653" xr:uid="{EA661C10-9CDD-423B-A557-B85A7AED43CB}"/>
    <cellStyle name="Percent 2 3 2 2 4" xfId="1928" xr:uid="{056DAE85-B917-46C6-AA32-E0C95B42E635}"/>
    <cellStyle name="Percent 2 3 2 3" xfId="637" xr:uid="{402B3E5A-5436-4CD0-9949-4C0E1252A9EC}"/>
    <cellStyle name="Percent 2 3 2 3 2" xfId="1371" xr:uid="{A2E4E779-68D8-48CA-A0FB-0A5E12920C08}"/>
    <cellStyle name="Percent 2 3 2 3 2 2" xfId="2823" xr:uid="{9AE73C62-14A0-4FFE-8374-DDD051280947}"/>
    <cellStyle name="Percent 2 3 2 3 3" xfId="2098" xr:uid="{5478D197-D3FE-439D-8115-FE5EBAEC4CEB}"/>
    <cellStyle name="Percent 2 3 2 4" xfId="1017" xr:uid="{A0BF130E-0BDC-4BE0-9144-08F32F503607}"/>
    <cellStyle name="Percent 2 3 2 4 2" xfId="2469" xr:uid="{673C8E6D-FB19-4D1E-BE7C-5FC258766970}"/>
    <cellStyle name="Percent 2 3 2 5" xfId="1744" xr:uid="{DA80ED29-425F-4579-9E2B-38A2C8E90823}"/>
    <cellStyle name="Percent 2 3 3" xfId="157" xr:uid="{EDFA84BA-E165-4E4C-994D-708F7B178E3C}"/>
    <cellStyle name="Percent 2 3 3 2" xfId="458" xr:uid="{E852D4DB-9DF0-402F-94FD-26FE237D8FBD}"/>
    <cellStyle name="Percent 2 3 3 2 2" xfId="822" xr:uid="{A2D0D198-BB8A-49E8-9576-1C0C6DD48626}"/>
    <cellStyle name="Percent 2 3 3 2 2 2" xfId="1556" xr:uid="{A05D8B02-C4B3-41B7-A707-C36351AF792B}"/>
    <cellStyle name="Percent 2 3 3 2 2 2 2" xfId="3008" xr:uid="{14C7BCD3-BB0A-4DF8-998A-FA0F6DEA1A45}"/>
    <cellStyle name="Percent 2 3 3 2 2 3" xfId="2283" xr:uid="{458CB0D7-B200-4C36-9F3F-E348CC7554E0}"/>
    <cellStyle name="Percent 2 3 3 2 3" xfId="1202" xr:uid="{7398B5D3-EA90-4568-89A1-F410DA020DBD}"/>
    <cellStyle name="Percent 2 3 3 2 3 2" xfId="2654" xr:uid="{83A7BA80-8CB3-4632-9A7D-959EA4F04058}"/>
    <cellStyle name="Percent 2 3 3 2 4" xfId="1929" xr:uid="{4641B7DC-1D0F-4604-BA03-D6A410621567}"/>
    <cellStyle name="Percent 2 3 3 3" xfId="638" xr:uid="{7B86C9E7-ADE9-4666-BC28-8F920F7167B5}"/>
    <cellStyle name="Percent 2 3 3 3 2" xfId="1372" xr:uid="{E9FFBE83-0E9C-41AA-9B93-591D9DC4C009}"/>
    <cellStyle name="Percent 2 3 3 3 2 2" xfId="2824" xr:uid="{4C19203C-88EA-4C33-8C7C-B0C6A38AA8D5}"/>
    <cellStyle name="Percent 2 3 3 3 3" xfId="2099" xr:uid="{97FEFFAF-471B-4C83-9F40-1D241591B49E}"/>
    <cellStyle name="Percent 2 3 3 4" xfId="1018" xr:uid="{61A4D997-41FA-45F8-95D7-12FC5F3D982F}"/>
    <cellStyle name="Percent 2 3 3 4 2" xfId="2470" xr:uid="{FC93B158-C023-4992-AA99-78F1FEF14E65}"/>
    <cellStyle name="Percent 2 3 3 5" xfId="1745" xr:uid="{8A67A3B5-B144-4F20-97B0-3B10F9C932C0}"/>
    <cellStyle name="Percent 2 3 4" xfId="317" xr:uid="{8FFFC4BC-2D44-4F6D-8432-5006E1897A26}"/>
    <cellStyle name="Percent 2 3 5" xfId="318" xr:uid="{45D1F574-3753-4E50-BCBF-A631966603F8}"/>
    <cellStyle name="Percent 2 3 6" xfId="319" xr:uid="{5AC3B325-D885-4D58-8B9E-3ADE998FA15D}"/>
    <cellStyle name="Percent 2 3 7" xfId="320" xr:uid="{3B603790-D0D5-49FE-BE3F-6419FB854D0D}"/>
    <cellStyle name="Percent 2 3 8" xfId="321" xr:uid="{06D91676-9A98-4F7A-AAFA-35B874AC1B5E}"/>
    <cellStyle name="Percent 2 3 9" xfId="322" xr:uid="{5FEC10F6-2BA8-4362-95AA-A48C43DCB412}"/>
    <cellStyle name="Percent 2 4" xfId="158" xr:uid="{9EC1E639-21BD-4202-B9E1-9E37842545E6}"/>
    <cellStyle name="Percent 2 4 10" xfId="323" xr:uid="{CEAFF9A5-33AD-414F-A82F-0F610F110677}"/>
    <cellStyle name="Percent 2 4 11" xfId="324" xr:uid="{673727A2-C412-4466-BA13-BBFC39A61EB4}"/>
    <cellStyle name="Percent 2 4 12" xfId="325" xr:uid="{041EE34F-E46C-48B7-8ABA-29C45F14238F}"/>
    <cellStyle name="Percent 2 4 13" xfId="639" xr:uid="{91F07827-78E1-416B-A177-7BD26E074E4D}"/>
    <cellStyle name="Percent 2 4 13 2" xfId="1373" xr:uid="{18624A70-E7C5-47D0-A5C9-DA2AA6F53F2D}"/>
    <cellStyle name="Percent 2 4 13 2 2" xfId="2825" xr:uid="{C60CA191-6F36-41AA-82DE-5EAA35CF9A74}"/>
    <cellStyle name="Percent 2 4 13 3" xfId="2100" xr:uid="{57C114F3-8049-402C-9EED-1ACE3BE3B484}"/>
    <cellStyle name="Percent 2 4 14" xfId="1019" xr:uid="{0210538F-DBCC-49A5-BD71-2B087EF3942E}"/>
    <cellStyle name="Percent 2 4 14 2" xfId="2471" xr:uid="{90B1EFC1-82A3-41E8-89C5-C9CD6C21C8FA}"/>
    <cellStyle name="Percent 2 4 15" xfId="1746" xr:uid="{7DB0EA44-A4FF-4E5E-B4BF-A0825386ED90}"/>
    <cellStyle name="Percent 2 4 2" xfId="159" xr:uid="{E8E1960D-C9C2-4FEF-A99E-3E47D44CFDD5}"/>
    <cellStyle name="Percent 2 4 2 2" xfId="459" xr:uid="{C7C0EC0F-0E1A-4D7D-BBB3-3179172A1B07}"/>
    <cellStyle name="Percent 2 4 2 2 2" xfId="823" xr:uid="{C2589FD5-DB2E-4B8D-A506-B75DC8484460}"/>
    <cellStyle name="Percent 2 4 2 2 2 2" xfId="1557" xr:uid="{8DB359F5-001F-489C-83F0-DEDB7C440CCF}"/>
    <cellStyle name="Percent 2 4 2 2 2 2 2" xfId="3009" xr:uid="{9CFD54B3-8061-4AC3-82C8-9E2F31521428}"/>
    <cellStyle name="Percent 2 4 2 2 2 3" xfId="2284" xr:uid="{CC76F155-BA07-433E-B324-F7F0AF32E855}"/>
    <cellStyle name="Percent 2 4 2 2 3" xfId="1203" xr:uid="{86E8204B-13BD-49E8-8FDD-7F07133AC84A}"/>
    <cellStyle name="Percent 2 4 2 2 3 2" xfId="2655" xr:uid="{FA56CAFE-0E41-411E-A69F-A73DF7717941}"/>
    <cellStyle name="Percent 2 4 2 2 4" xfId="1930" xr:uid="{E578C146-08F6-4F50-AA3C-0F6C84B8B401}"/>
    <cellStyle name="Percent 2 4 2 3" xfId="640" xr:uid="{DFFCFAFB-46DD-4953-A99D-A88DCD5ABCEF}"/>
    <cellStyle name="Percent 2 4 2 3 2" xfId="1374" xr:uid="{C80D31C3-92EC-4375-A932-A729B6320210}"/>
    <cellStyle name="Percent 2 4 2 3 2 2" xfId="2826" xr:uid="{70116B00-B71A-4995-8CE5-AC17252C1C4D}"/>
    <cellStyle name="Percent 2 4 2 3 3" xfId="2101" xr:uid="{F74ECF37-082D-4AEC-B48B-ACD7940D66DA}"/>
    <cellStyle name="Percent 2 4 2 4" xfId="1020" xr:uid="{10D32F3A-E1C5-4BCD-B45E-C0C19DE133A9}"/>
    <cellStyle name="Percent 2 4 2 4 2" xfId="2472" xr:uid="{EE933111-1D53-495A-93BE-65F42302B276}"/>
    <cellStyle name="Percent 2 4 2 5" xfId="1747" xr:uid="{6949EA7D-7427-48AA-B683-D4B64F7A62C1}"/>
    <cellStyle name="Percent 2 4 3" xfId="326" xr:uid="{E772C8DF-5E81-47B4-A921-D54676954CF3}"/>
    <cellStyle name="Percent 2 4 4" xfId="327" xr:uid="{C8D66127-9912-4607-880E-1B61F149B89D}"/>
    <cellStyle name="Percent 2 4 5" xfId="328" xr:uid="{4D450219-7693-49B3-BC1D-BE9355509251}"/>
    <cellStyle name="Percent 2 4 6" xfId="329" xr:uid="{7B64C6C7-8AF0-4CE0-8ED7-3C389463C707}"/>
    <cellStyle name="Percent 2 4 7" xfId="330" xr:uid="{75C834DD-1F86-4AE0-9703-1C9AB6E9C93B}"/>
    <cellStyle name="Percent 2 4 8" xfId="331" xr:uid="{29D21504-D4A8-4592-A6B8-5B7AF1BBF576}"/>
    <cellStyle name="Percent 2 4 9" xfId="332" xr:uid="{9D22478E-8999-4AAA-9529-924B018C4C34}"/>
    <cellStyle name="Percent 2 5" xfId="160" xr:uid="{C739D9E5-6B7B-4947-919C-9CDE6D3C3CB4}"/>
    <cellStyle name="Percent 2 5 2" xfId="161" xr:uid="{36BE1114-FAF7-4672-96EA-FD01B05D0755}"/>
    <cellStyle name="Percent 2 5 2 2" xfId="460" xr:uid="{B604A277-04DE-4A87-9419-4210A1616A9F}"/>
    <cellStyle name="Percent 2 5 2 2 2" xfId="824" xr:uid="{2645BF71-2B55-4561-85AF-04E8BFF6B486}"/>
    <cellStyle name="Percent 2 5 2 2 2 2" xfId="1558" xr:uid="{E79FC6BA-3976-4352-8A1B-A04E8BCE0CA2}"/>
    <cellStyle name="Percent 2 5 2 2 2 2 2" xfId="3010" xr:uid="{A68FB3D8-5358-4AEC-9BFF-29362DD1062C}"/>
    <cellStyle name="Percent 2 5 2 2 2 3" xfId="2285" xr:uid="{26C39711-DD3D-4430-8611-DCC21F9CE52F}"/>
    <cellStyle name="Percent 2 5 2 2 3" xfId="1204" xr:uid="{339CE8B7-2AE2-4400-8BE4-D2170BA4FEFF}"/>
    <cellStyle name="Percent 2 5 2 2 3 2" xfId="2656" xr:uid="{4DB6D0AC-B89A-40B1-A05A-E818E260D7E4}"/>
    <cellStyle name="Percent 2 5 2 2 4" xfId="1931" xr:uid="{17AA3D2A-4644-42F8-8A56-CE3A19A73394}"/>
    <cellStyle name="Percent 2 5 2 3" xfId="642" xr:uid="{03DE33E0-22BB-4006-89A6-746E47AEA877}"/>
    <cellStyle name="Percent 2 5 2 3 2" xfId="1376" xr:uid="{6E0DA400-4C2C-48B9-BC82-DCB4868B11E8}"/>
    <cellStyle name="Percent 2 5 2 3 2 2" xfId="2828" xr:uid="{72BD6133-E745-4A29-9C74-E984A8193E45}"/>
    <cellStyle name="Percent 2 5 2 3 3" xfId="2103" xr:uid="{8E36E091-A153-4F5C-A0E6-67A037311083}"/>
    <cellStyle name="Percent 2 5 2 4" xfId="1022" xr:uid="{687EE763-9E15-4F4D-8C06-DB1FD3D29927}"/>
    <cellStyle name="Percent 2 5 2 4 2" xfId="2474" xr:uid="{DF5FC7F3-F0DB-47A8-94A8-71B9E1D2E29C}"/>
    <cellStyle name="Percent 2 5 2 5" xfId="1749" xr:uid="{01661A56-3DF1-4B33-981A-4A829F6F0C78}"/>
    <cellStyle name="Percent 2 5 3" xfId="461" xr:uid="{B6F4A046-BAD9-4A3B-879D-0B9E00F8A167}"/>
    <cellStyle name="Percent 2 5 3 2" xfId="825" xr:uid="{796605AD-23E4-4C22-94B1-3C804280E5A2}"/>
    <cellStyle name="Percent 2 5 3 2 2" xfId="1559" xr:uid="{29376BEF-CABF-4A44-BA06-CEB738DA269E}"/>
    <cellStyle name="Percent 2 5 3 2 2 2" xfId="3011" xr:uid="{88D1CE1D-C9A7-4D77-AD20-07DF6CCB3866}"/>
    <cellStyle name="Percent 2 5 3 2 3" xfId="2286" xr:uid="{632476FF-D364-4972-A736-03392C37C946}"/>
    <cellStyle name="Percent 2 5 3 3" xfId="1205" xr:uid="{B7047671-F4F7-474A-97BA-BD7529033537}"/>
    <cellStyle name="Percent 2 5 3 3 2" xfId="2657" xr:uid="{459CC36E-FE4E-4A54-8480-2C3468F86F8F}"/>
    <cellStyle name="Percent 2 5 3 4" xfId="1932" xr:uid="{8F53BB53-B47C-4360-AC49-CA1FBEED9364}"/>
    <cellStyle name="Percent 2 5 4" xfId="641" xr:uid="{3CCABF7E-9943-4257-A72F-77F5976074B8}"/>
    <cellStyle name="Percent 2 5 4 2" xfId="1375" xr:uid="{C65BD278-BE1E-4CDF-8889-21DA2A273474}"/>
    <cellStyle name="Percent 2 5 4 2 2" xfId="2827" xr:uid="{C6E4F5C9-EE32-4D8A-87EB-066A4FF2CD30}"/>
    <cellStyle name="Percent 2 5 4 3" xfId="2102" xr:uid="{70BC1BEF-285D-4147-9628-FFCFF502C210}"/>
    <cellStyle name="Percent 2 5 5" xfId="1021" xr:uid="{1762B370-8642-4841-BF98-717378EE51E1}"/>
    <cellStyle name="Percent 2 5 5 2" xfId="2473" xr:uid="{90E6FFC6-16C7-47A0-A4AA-04D59DF159E1}"/>
    <cellStyle name="Percent 2 5 6" xfId="1748" xr:uid="{3A79A1C9-5B84-4736-9D92-843633D6E3B8}"/>
    <cellStyle name="Percent 2 6" xfId="162" xr:uid="{F76AC8B7-7731-4C24-8EB8-D7A37C0CBF46}"/>
    <cellStyle name="Percent 2 6 2" xfId="163" xr:uid="{078768D5-0224-4787-B11F-0AA0E9398603}"/>
    <cellStyle name="Percent 2 6 2 2" xfId="462" xr:uid="{3E79B98E-6F8E-4747-9FAD-FB217FD6DA3E}"/>
    <cellStyle name="Percent 2 6 2 2 2" xfId="826" xr:uid="{E2D459A8-4041-451A-8DA1-FD85287628A9}"/>
    <cellStyle name="Percent 2 6 2 2 2 2" xfId="1560" xr:uid="{CBD88468-50C8-467A-AB90-F2485BC8FD1E}"/>
    <cellStyle name="Percent 2 6 2 2 2 2 2" xfId="3012" xr:uid="{822FAB08-1C83-489A-A6F8-1EE8C00C1404}"/>
    <cellStyle name="Percent 2 6 2 2 2 3" xfId="2287" xr:uid="{9F3A3A20-33F4-4A48-A317-6C9B0949989F}"/>
    <cellStyle name="Percent 2 6 2 2 3" xfId="1206" xr:uid="{2CE9459D-49B8-4F54-8FB8-63487222668A}"/>
    <cellStyle name="Percent 2 6 2 2 3 2" xfId="2658" xr:uid="{1B923902-B9BB-416C-BB16-95051AAEC561}"/>
    <cellStyle name="Percent 2 6 2 2 4" xfId="1933" xr:uid="{6E2E3446-954B-4269-A4BC-F660441477BA}"/>
    <cellStyle name="Percent 2 6 2 3" xfId="644" xr:uid="{9662515D-F91B-4044-8496-22A418D2C194}"/>
    <cellStyle name="Percent 2 6 2 3 2" xfId="1378" xr:uid="{DBDE2CCB-1021-45C2-A06D-AD38A4D8CAEF}"/>
    <cellStyle name="Percent 2 6 2 3 2 2" xfId="2830" xr:uid="{D28E7BB2-DFA3-4DBF-9D34-533849FA401C}"/>
    <cellStyle name="Percent 2 6 2 3 3" xfId="2105" xr:uid="{0605FF08-78BC-474A-8874-A1243CEF6685}"/>
    <cellStyle name="Percent 2 6 2 4" xfId="1024" xr:uid="{A4467A7E-785B-4BB1-87F7-B418FBE6B499}"/>
    <cellStyle name="Percent 2 6 2 4 2" xfId="2476" xr:uid="{813055F7-E1C3-4EFB-BD62-E1C81EBE16F3}"/>
    <cellStyle name="Percent 2 6 2 5" xfId="1751" xr:uid="{52FD0404-F92E-4325-B151-E2042568FCE0}"/>
    <cellStyle name="Percent 2 6 3" xfId="463" xr:uid="{53F62594-8302-44E8-822C-3E59861EBCD9}"/>
    <cellStyle name="Percent 2 6 3 2" xfId="827" xr:uid="{A9F2BC0F-FAA8-499C-B4CE-F84D76A2D5D6}"/>
    <cellStyle name="Percent 2 6 3 2 2" xfId="1561" xr:uid="{580BC63D-5399-4535-A6CD-400363454BE3}"/>
    <cellStyle name="Percent 2 6 3 2 2 2" xfId="3013" xr:uid="{199AF9C6-29ED-49F8-AF6A-03F09F690351}"/>
    <cellStyle name="Percent 2 6 3 2 3" xfId="2288" xr:uid="{4D4DC5C1-9EFF-4B35-A150-27205A6BCBE5}"/>
    <cellStyle name="Percent 2 6 3 3" xfId="1207" xr:uid="{FB129E57-2692-4BA9-948F-D4E81646A888}"/>
    <cellStyle name="Percent 2 6 3 3 2" xfId="2659" xr:uid="{D6DA542D-0A52-4884-93E8-4CC65947A5ED}"/>
    <cellStyle name="Percent 2 6 3 4" xfId="1934" xr:uid="{8C57AEB6-C9F7-4625-AA13-B19A53564045}"/>
    <cellStyle name="Percent 2 6 4" xfId="643" xr:uid="{093B2C6B-79C0-40A8-8BE1-B0616A5FDA96}"/>
    <cellStyle name="Percent 2 6 4 2" xfId="1377" xr:uid="{E60D9E90-2814-420D-9050-1D0B04C3C788}"/>
    <cellStyle name="Percent 2 6 4 2 2" xfId="2829" xr:uid="{0C60F619-D4AE-4108-AE2D-3B08A4972074}"/>
    <cellStyle name="Percent 2 6 4 3" xfId="2104" xr:uid="{CEEC682B-9885-42CA-92AE-1ED2B99542BD}"/>
    <cellStyle name="Percent 2 6 5" xfId="1023" xr:uid="{645B6FDB-D415-40B7-B620-F06CB748B28C}"/>
    <cellStyle name="Percent 2 6 5 2" xfId="2475" xr:uid="{1C04AF29-85C6-44C6-AF9A-1DC09D42F23F}"/>
    <cellStyle name="Percent 2 6 6" xfId="1750" xr:uid="{B1B98877-A1F7-463F-9A44-0D42DA2A5D0F}"/>
    <cellStyle name="Percent 2 7" xfId="164" xr:uid="{88D9FD3B-8956-44B0-A602-ECD25A1DC7E4}"/>
    <cellStyle name="Percent 2 7 2" xfId="464" xr:uid="{0E4DAD85-81E3-4275-9744-BC03ABC72792}"/>
    <cellStyle name="Percent 2 7 2 2" xfId="828" xr:uid="{4EEB0C31-6DD7-4DED-8A77-83AB8DD5FC4D}"/>
    <cellStyle name="Percent 2 7 2 2 2" xfId="1562" xr:uid="{0DA6301D-5A42-43FF-AB12-59AE549A1E39}"/>
    <cellStyle name="Percent 2 7 2 2 2 2" xfId="3014" xr:uid="{FB9F37CF-0BC1-478F-9CF5-972A3295369F}"/>
    <cellStyle name="Percent 2 7 2 2 3" xfId="2289" xr:uid="{E0DC6387-EABC-497D-8A6E-B5393E5AD6C6}"/>
    <cellStyle name="Percent 2 7 2 3" xfId="1208" xr:uid="{3F707904-DB93-4E57-A8CB-21BC00A2AF6B}"/>
    <cellStyle name="Percent 2 7 2 3 2" xfId="2660" xr:uid="{C6D3C834-C831-4B8B-AD27-39ED3DB596F7}"/>
    <cellStyle name="Percent 2 7 2 4" xfId="1935" xr:uid="{381E180E-E275-4097-94EB-1B865387038C}"/>
    <cellStyle name="Percent 2 7 3" xfId="645" xr:uid="{1C3D57DE-D617-473E-8AEA-8BCA19272D77}"/>
    <cellStyle name="Percent 2 7 3 2" xfId="1379" xr:uid="{3BE6251E-7DB6-47ED-9DB0-6224EDE90433}"/>
    <cellStyle name="Percent 2 7 3 2 2" xfId="2831" xr:uid="{17124845-CA46-44C7-9E6F-092CDBFA16B9}"/>
    <cellStyle name="Percent 2 7 3 3" xfId="2106" xr:uid="{9D571397-0544-4F3D-95AF-7F514F423E9B}"/>
    <cellStyle name="Percent 2 7 4" xfId="1025" xr:uid="{CCEDDC96-7C49-4117-AD6A-9A5EC884AA30}"/>
    <cellStyle name="Percent 2 7 4 2" xfId="2477" xr:uid="{487E85B8-2893-4C24-82E8-3B403BE9D2B2}"/>
    <cellStyle name="Percent 2 7 5" xfId="1752" xr:uid="{53B15FE7-2B30-4C58-BDEE-745BEF3509DD}"/>
    <cellStyle name="Percent 2 8" xfId="165" xr:uid="{66AAA800-DD23-41F9-B7C8-F419B24818BC}"/>
    <cellStyle name="Percent 2 8 2" xfId="465" xr:uid="{DD7CB591-1C5C-4666-90B6-6979BFE43245}"/>
    <cellStyle name="Percent 2 8 2 2" xfId="829" xr:uid="{364AC3D6-98BD-46CF-BB51-9ED8C92A9210}"/>
    <cellStyle name="Percent 2 8 2 2 2" xfId="1563" xr:uid="{7B264C59-26BB-4219-8ED7-617F0D391826}"/>
    <cellStyle name="Percent 2 8 2 2 2 2" xfId="3015" xr:uid="{3DE96A92-5723-41D8-8246-F6491D652563}"/>
    <cellStyle name="Percent 2 8 2 2 3" xfId="2290" xr:uid="{150E4BFC-35ED-494D-8085-5C26D3267FA2}"/>
    <cellStyle name="Percent 2 8 2 3" xfId="1209" xr:uid="{382DE05B-1DB2-4253-B967-83E579B86F8D}"/>
    <cellStyle name="Percent 2 8 2 3 2" xfId="2661" xr:uid="{C9EE3828-80F3-452C-831D-3DEA1071AAEF}"/>
    <cellStyle name="Percent 2 8 2 4" xfId="1936" xr:uid="{C9B9F406-D793-4ACA-9FAE-B7E40C97DD03}"/>
    <cellStyle name="Percent 2 8 3" xfId="646" xr:uid="{9576DA56-DA5E-4931-B1A1-416124491DD7}"/>
    <cellStyle name="Percent 2 8 3 2" xfId="1380" xr:uid="{8D41069C-6EE4-46D3-9502-0E34398E3970}"/>
    <cellStyle name="Percent 2 8 3 2 2" xfId="2832" xr:uid="{A3634E0E-D961-4929-B261-ED5D628547D4}"/>
    <cellStyle name="Percent 2 8 3 3" xfId="2107" xr:uid="{522686ED-DBB4-4723-95D4-E26099EB40F0}"/>
    <cellStyle name="Percent 2 8 4" xfId="1026" xr:uid="{1C4D38AB-94BD-4068-BF1C-BF90B4DB2ADE}"/>
    <cellStyle name="Percent 2 8 4 2" xfId="2478" xr:uid="{B83CF838-BE61-4CC7-8DBC-A3F64295A9F6}"/>
    <cellStyle name="Percent 2 8 5" xfId="1753" xr:uid="{719E9857-68D9-4D34-9AE4-C011F2FD6F4C}"/>
    <cellStyle name="Percent 2 9" xfId="166" xr:uid="{A8D7635D-BFB8-4FAF-8EC3-5568AE9ACA60}"/>
    <cellStyle name="Percent 2 9 2" xfId="466" xr:uid="{9EF6269C-5784-4AE8-BD1C-0D771015FF03}"/>
    <cellStyle name="Percent 2 9 2 2" xfId="830" xr:uid="{304FE91D-ECFB-4369-BBF4-12654CD56BB5}"/>
    <cellStyle name="Percent 2 9 2 2 2" xfId="1564" xr:uid="{14E2C0FD-8B92-4B29-84FD-15F25D4E3E0B}"/>
    <cellStyle name="Percent 2 9 2 2 2 2" xfId="3016" xr:uid="{85E17DD2-C53A-4EC2-BBE6-625D4251F237}"/>
    <cellStyle name="Percent 2 9 2 2 3" xfId="2291" xr:uid="{22DCACE1-62FF-4ADE-9A76-6A732F38067E}"/>
    <cellStyle name="Percent 2 9 2 3" xfId="1210" xr:uid="{D4AB0DE4-1231-4A25-9F55-1E6053ECDB92}"/>
    <cellStyle name="Percent 2 9 2 3 2" xfId="2662" xr:uid="{5BA2C55C-32A6-4750-9CA6-B008D92A7FF4}"/>
    <cellStyle name="Percent 2 9 2 4" xfId="1937" xr:uid="{3511E857-F5CC-4AB9-8E36-E551EDEA0895}"/>
    <cellStyle name="Percent 2 9 3" xfId="647" xr:uid="{8DD087B2-F6AA-475F-896C-7C2563E40B49}"/>
    <cellStyle name="Percent 2 9 3 2" xfId="1381" xr:uid="{FB0A1CC7-10A5-4FBD-ADB9-3EDF8882C75E}"/>
    <cellStyle name="Percent 2 9 3 2 2" xfId="2833" xr:uid="{2E4CBB05-77A2-42B2-A8CA-E485DD92C8F6}"/>
    <cellStyle name="Percent 2 9 3 3" xfId="2108" xr:uid="{694C105C-A191-4A3C-84C2-C31BAD03BA71}"/>
    <cellStyle name="Percent 2 9 4" xfId="1027" xr:uid="{1D69245E-9089-40B6-AE0B-2471A373087D}"/>
    <cellStyle name="Percent 2 9 4 2" xfId="2479" xr:uid="{4B8077FA-48B1-43E7-A08F-E6B8AD65CCC9}"/>
    <cellStyle name="Percent 2 9 5" xfId="1754" xr:uid="{22C5BBB4-DD69-4ACE-8108-70F3BBFDD3EE}"/>
    <cellStyle name="Percent 3" xfId="46" xr:uid="{F116D6C8-66D6-4F3F-B88C-EFB0D9AE82D1}"/>
    <cellStyle name="Percent 3 10" xfId="467" xr:uid="{0F89B6C8-9D0D-4EA1-93D5-F41BE4DA17FB}"/>
    <cellStyle name="Percent 3 10 2" xfId="831" xr:uid="{35E91411-0AC3-4757-BAA9-1888EC15ED3D}"/>
    <cellStyle name="Percent 3 10 2 2" xfId="1565" xr:uid="{EF67FDF6-0705-4A8B-B82F-C05767B3DD67}"/>
    <cellStyle name="Percent 3 10 2 2 2" xfId="3017" xr:uid="{B02F6E6E-35DF-4C21-A728-FE572E49770E}"/>
    <cellStyle name="Percent 3 10 2 3" xfId="2292" xr:uid="{FC533742-3782-44BD-B75B-DB6EF3477F4B}"/>
    <cellStyle name="Percent 3 10 3" xfId="1211" xr:uid="{168AEE38-B52C-452F-AA25-10BA49D2CF92}"/>
    <cellStyle name="Percent 3 10 3 2" xfId="2663" xr:uid="{0C01F308-5062-499F-84B5-28B2CBE85EC3}"/>
    <cellStyle name="Percent 3 10 4" xfId="1938" xr:uid="{F028CFE9-E4F7-4346-9D90-88A36AAC4961}"/>
    <cellStyle name="Percent 3 11" xfId="468" xr:uid="{19C2837C-AF2A-4FF0-A3FA-01D669FBEF9B}"/>
    <cellStyle name="Percent 3 11 2" xfId="832" xr:uid="{97B01049-BFB7-4EF7-86ED-90610CDC91B7}"/>
    <cellStyle name="Percent 3 11 2 2" xfId="1566" xr:uid="{19122134-9DE5-4339-8E82-BBD66278B9D4}"/>
    <cellStyle name="Percent 3 11 2 2 2" xfId="3018" xr:uid="{10C115D1-88C0-4480-8B9D-1CC148D8181B}"/>
    <cellStyle name="Percent 3 11 2 3" xfId="2293" xr:uid="{22BA6B7F-909B-4E79-8DA2-563A5FA91CC2}"/>
    <cellStyle name="Percent 3 11 3" xfId="1212" xr:uid="{8F82C43F-1262-4010-9162-358A6B2DC294}"/>
    <cellStyle name="Percent 3 11 3 2" xfId="2664" xr:uid="{95B335EF-532E-46F7-B392-BA45246423AD}"/>
    <cellStyle name="Percent 3 11 4" xfId="1939" xr:uid="{5B630D12-F96F-464B-9619-C393E4680AA2}"/>
    <cellStyle name="Percent 3 12" xfId="532" xr:uid="{07D293D1-9EB3-4B9F-8087-D178EAC14392}"/>
    <cellStyle name="Percent 3 12 2" xfId="1266" xr:uid="{14D1A274-76AB-4017-9331-922F7B88D1AC}"/>
    <cellStyle name="Percent 3 12 2 2" xfId="2718" xr:uid="{C2555D92-A50F-4005-BFFF-7BFD2582ED85}"/>
    <cellStyle name="Percent 3 12 3" xfId="1993" xr:uid="{064C1465-A06C-4754-B6E6-C259ADFA4C51}"/>
    <cellStyle name="Percent 3 13" xfId="916" xr:uid="{08036A8A-52E8-45B5-A9AE-6034F283A260}"/>
    <cellStyle name="Percent 3 13 2" xfId="2368" xr:uid="{B23E0339-E9BD-4582-BAC4-78A4467AA434}"/>
    <cellStyle name="Percent 3 14" xfId="1643" xr:uid="{B691A6F0-E2B4-4B21-A81F-FFF35E33E9DB}"/>
    <cellStyle name="Percent 3 2" xfId="167" xr:uid="{8DF3A6FB-5101-45C4-BE9F-FE67DE3FF944}"/>
    <cellStyle name="Percent 3 2 2" xfId="168" xr:uid="{7C2796FC-9D9E-4A6D-A864-BAE3B42E18C8}"/>
    <cellStyle name="Percent 3 2 2 2" xfId="169" xr:uid="{3029BE90-852F-4444-8AE3-E13F5CF2A8F1}"/>
    <cellStyle name="Percent 3 2 2 2 2" xfId="469" xr:uid="{2E4E962E-720A-4CBE-8076-07FCAAA56967}"/>
    <cellStyle name="Percent 3 2 2 2 2 2" xfId="833" xr:uid="{3B1C3577-3022-4033-90AA-ECC7497FE923}"/>
    <cellStyle name="Percent 3 2 2 2 2 2 2" xfId="1567" xr:uid="{CD82E980-51C3-4D07-AF6E-5DEC086EEEEF}"/>
    <cellStyle name="Percent 3 2 2 2 2 2 2 2" xfId="3019" xr:uid="{2915AE31-7114-48DD-B6FE-5339E66A35A7}"/>
    <cellStyle name="Percent 3 2 2 2 2 2 3" xfId="2294" xr:uid="{C5416785-C76D-4AD0-9677-C26378156B22}"/>
    <cellStyle name="Percent 3 2 2 2 2 3" xfId="1213" xr:uid="{3E2F76B3-CF7F-4563-82E6-85C8D8D14785}"/>
    <cellStyle name="Percent 3 2 2 2 2 3 2" xfId="2665" xr:uid="{3F4D2FCE-89FC-4137-8004-3848BC2FC0BF}"/>
    <cellStyle name="Percent 3 2 2 2 2 4" xfId="1940" xr:uid="{A5ACCF45-A0AB-4C8A-8E0D-E379E30B86CE}"/>
    <cellStyle name="Percent 3 2 2 2 3" xfId="650" xr:uid="{95446C1D-8279-49B5-A78C-988FB7C8AECB}"/>
    <cellStyle name="Percent 3 2 2 2 3 2" xfId="1384" xr:uid="{59D91B74-6771-4D05-B94B-409A0FF0E027}"/>
    <cellStyle name="Percent 3 2 2 2 3 2 2" xfId="2836" xr:uid="{DD2252DA-784F-404A-9D34-EACFE970B520}"/>
    <cellStyle name="Percent 3 2 2 2 3 3" xfId="2111" xr:uid="{46687E00-356E-4E50-8EF1-2DCCA0650BC7}"/>
    <cellStyle name="Percent 3 2 2 2 4" xfId="1030" xr:uid="{D3DE5487-6986-4243-A70C-CC978425F22B}"/>
    <cellStyle name="Percent 3 2 2 2 4 2" xfId="2482" xr:uid="{EEE76197-D99A-4A06-9B33-F0C42C208935}"/>
    <cellStyle name="Percent 3 2 2 2 5" xfId="1757" xr:uid="{858D10C5-5FC6-4120-9855-2CA5D7B54584}"/>
    <cellStyle name="Percent 3 2 2 3" xfId="470" xr:uid="{93A1C0BD-D3BC-4D06-8607-1233C7F5BED8}"/>
    <cellStyle name="Percent 3 2 2 3 2" xfId="834" xr:uid="{8EB20EBD-C878-478E-96EE-65AFDD42FE33}"/>
    <cellStyle name="Percent 3 2 2 3 2 2" xfId="1568" xr:uid="{2D8B5DD6-0A43-42DE-94D2-855B8F0EE87E}"/>
    <cellStyle name="Percent 3 2 2 3 2 2 2" xfId="3020" xr:uid="{39682C0D-9396-45EE-90FF-8B77991EF923}"/>
    <cellStyle name="Percent 3 2 2 3 2 3" xfId="2295" xr:uid="{87EF59FD-97C4-45B6-A77D-DC8774B03EC4}"/>
    <cellStyle name="Percent 3 2 2 3 3" xfId="1214" xr:uid="{DC9EB51E-BE17-4DCD-8407-8E29B0F207CF}"/>
    <cellStyle name="Percent 3 2 2 3 3 2" xfId="2666" xr:uid="{B57C473D-3B25-4F29-A316-5458CEBDFB52}"/>
    <cellStyle name="Percent 3 2 2 3 4" xfId="1941" xr:uid="{8A7FCD0E-0146-4448-9E96-19881148D481}"/>
    <cellStyle name="Percent 3 2 2 4" xfId="649" xr:uid="{3F3625E2-0316-4013-ADDA-E9223EA743A7}"/>
    <cellStyle name="Percent 3 2 2 4 2" xfId="1383" xr:uid="{00E231AC-CC24-4BD6-A70E-DA9CAFFD0A4E}"/>
    <cellStyle name="Percent 3 2 2 4 2 2" xfId="2835" xr:uid="{1B1A523C-D509-4B89-BAC9-33E1A68938ED}"/>
    <cellStyle name="Percent 3 2 2 4 3" xfId="2110" xr:uid="{345E0F6C-E8C4-4689-AD6A-12CD026B25F5}"/>
    <cellStyle name="Percent 3 2 2 5" xfId="1029" xr:uid="{41C22D86-3D14-4518-A45F-70F12EFD22E4}"/>
    <cellStyle name="Percent 3 2 2 5 2" xfId="2481" xr:uid="{57450FAE-5EC1-4BFC-9182-CEA8F9E09269}"/>
    <cellStyle name="Percent 3 2 2 6" xfId="1756" xr:uid="{C8BE86FE-7CB9-47D6-BFC2-02B6960C559A}"/>
    <cellStyle name="Percent 3 2 3" xfId="170" xr:uid="{76E329A8-D2F2-47B3-A784-6FAFC6D89F3E}"/>
    <cellStyle name="Percent 3 2 3 2" xfId="471" xr:uid="{2F00DD0E-0E30-437D-B75D-94F3D6FF8128}"/>
    <cellStyle name="Percent 3 2 3 2 2" xfId="835" xr:uid="{523452BE-DED2-40E2-9BCE-6FCD8B2B5383}"/>
    <cellStyle name="Percent 3 2 3 2 2 2" xfId="1569" xr:uid="{C3E6ED44-52BF-498C-95FF-3FFA8C042DE3}"/>
    <cellStyle name="Percent 3 2 3 2 2 2 2" xfId="3021" xr:uid="{9620EF86-8B42-4C3E-B748-789F876FBA0A}"/>
    <cellStyle name="Percent 3 2 3 2 2 3" xfId="2296" xr:uid="{D764D940-8C3E-4929-928C-8F75CC1E1187}"/>
    <cellStyle name="Percent 3 2 3 2 3" xfId="1215" xr:uid="{45CDFA7F-3411-462D-877D-C5BE99B7E0C7}"/>
    <cellStyle name="Percent 3 2 3 2 3 2" xfId="2667" xr:uid="{6B5230B4-2C2F-4833-A3D0-898FDDC15FE6}"/>
    <cellStyle name="Percent 3 2 3 2 4" xfId="1942" xr:uid="{C32B0FB4-EBAD-4D48-B2E8-479748A2BB2D}"/>
    <cellStyle name="Percent 3 2 3 3" xfId="651" xr:uid="{A294CA1C-5E2C-4CA9-9D36-B33DCBF268AC}"/>
    <cellStyle name="Percent 3 2 3 3 2" xfId="1385" xr:uid="{014A0F80-D305-4BDD-B8AE-5FC5F32FAE4B}"/>
    <cellStyle name="Percent 3 2 3 3 2 2" xfId="2837" xr:uid="{B1DBB5B5-2466-4490-9ECE-C4872A953385}"/>
    <cellStyle name="Percent 3 2 3 3 3" xfId="2112" xr:uid="{7BCAFB50-49F6-466A-B9B0-D1F31F9DEC44}"/>
    <cellStyle name="Percent 3 2 3 4" xfId="1031" xr:uid="{23B8A1D8-F009-41AD-9C8D-CEE5A4A493EB}"/>
    <cellStyle name="Percent 3 2 3 4 2" xfId="2483" xr:uid="{A3E6589A-1E10-4C0F-90DA-C3099918D5E8}"/>
    <cellStyle name="Percent 3 2 3 5" xfId="1758" xr:uid="{BF20E315-41B9-414F-AC21-450DFF4580C9}"/>
    <cellStyle name="Percent 3 2 4" xfId="171" xr:uid="{4BDC917F-97F2-4910-AB37-F06B7B16CFC9}"/>
    <cellStyle name="Percent 3 2 4 2" xfId="472" xr:uid="{D8E82D11-14FE-44E0-B8B9-C73C2C1B3B9F}"/>
    <cellStyle name="Percent 3 2 4 2 2" xfId="836" xr:uid="{759CBBE1-8151-40FE-AC57-E6EB44E9C2DA}"/>
    <cellStyle name="Percent 3 2 4 2 2 2" xfId="1570" xr:uid="{49C537FE-033E-4ABD-B2B4-167F39B56D57}"/>
    <cellStyle name="Percent 3 2 4 2 2 2 2" xfId="3022" xr:uid="{7C43A628-D250-42FB-992F-733833D02AC3}"/>
    <cellStyle name="Percent 3 2 4 2 2 3" xfId="2297" xr:uid="{E43A6222-3E20-4566-A85A-42CC52C1E774}"/>
    <cellStyle name="Percent 3 2 4 2 3" xfId="1216" xr:uid="{E3EC1A89-C80A-4F28-9061-82BDF2CA1182}"/>
    <cellStyle name="Percent 3 2 4 2 3 2" xfId="2668" xr:uid="{B33CE99D-BD82-4CBE-9819-11F96EB25879}"/>
    <cellStyle name="Percent 3 2 4 2 4" xfId="1943" xr:uid="{31E918CE-3990-4ED4-AF9D-98C17EE504D6}"/>
    <cellStyle name="Percent 3 2 4 3" xfId="652" xr:uid="{4A681FBD-3EC1-4319-BAE6-6EBDD837DAAF}"/>
    <cellStyle name="Percent 3 2 4 3 2" xfId="1386" xr:uid="{69575545-443A-42E9-9A1C-3A88D6E17D77}"/>
    <cellStyle name="Percent 3 2 4 3 2 2" xfId="2838" xr:uid="{BF97BD3E-50FF-44AE-9BF3-22D539D29C0D}"/>
    <cellStyle name="Percent 3 2 4 3 3" xfId="2113" xr:uid="{E83DC251-56AC-449D-AC4A-07DBD9C1B742}"/>
    <cellStyle name="Percent 3 2 4 4" xfId="1032" xr:uid="{DBB1C19F-1FB9-4A09-9914-01F909DC4FB0}"/>
    <cellStyle name="Percent 3 2 4 4 2" xfId="2484" xr:uid="{EDAF659C-6D6B-4728-8345-07473A0558CA}"/>
    <cellStyle name="Percent 3 2 4 5" xfId="1759" xr:uid="{20F7A5C7-B529-4A53-856B-C3D429BF26AD}"/>
    <cellStyle name="Percent 3 2 5" xfId="473" xr:uid="{CC9E4D68-2323-4135-81FF-C8221AE74876}"/>
    <cellStyle name="Percent 3 2 5 2" xfId="837" xr:uid="{200ADD66-D82E-4090-B70D-D45574814C5D}"/>
    <cellStyle name="Percent 3 2 5 2 2" xfId="1571" xr:uid="{A5587BB1-EAEB-4DA7-82BF-F89651B5B9A0}"/>
    <cellStyle name="Percent 3 2 5 2 2 2" xfId="3023" xr:uid="{EBCFC89E-8DE5-4A10-82E3-0546D34CABF5}"/>
    <cellStyle name="Percent 3 2 5 2 3" xfId="2298" xr:uid="{122F3372-F554-434C-B01B-F1C83E1E8613}"/>
    <cellStyle name="Percent 3 2 5 3" xfId="1217" xr:uid="{9019EA85-72BE-47F7-8C12-595F762FA7F9}"/>
    <cellStyle name="Percent 3 2 5 3 2" xfId="2669" xr:uid="{34C86A80-028A-4E0B-A8D5-B32BA50A2908}"/>
    <cellStyle name="Percent 3 2 5 4" xfId="1944" xr:uid="{021E7119-913C-4BB8-93E9-2AD99797E234}"/>
    <cellStyle name="Percent 3 2 6" xfId="474" xr:uid="{E3788B7A-7809-4F70-A42B-7C1D481AE2A1}"/>
    <cellStyle name="Percent 3 2 6 2" xfId="838" xr:uid="{D4A3C719-6E6F-44BA-BED8-0313540B409C}"/>
    <cellStyle name="Percent 3 2 6 2 2" xfId="1572" xr:uid="{F0F331D3-ADA4-49CC-8089-C66D1FEFF3E3}"/>
    <cellStyle name="Percent 3 2 6 2 2 2" xfId="3024" xr:uid="{228A9F42-61AE-476A-93C7-1E343BB53F6A}"/>
    <cellStyle name="Percent 3 2 6 2 3" xfId="2299" xr:uid="{05EF1CAA-AE82-49AD-9136-9ADE9D64C975}"/>
    <cellStyle name="Percent 3 2 6 3" xfId="1218" xr:uid="{F3E98CFC-A1AA-4917-9899-C6FB3911A5AD}"/>
    <cellStyle name="Percent 3 2 6 3 2" xfId="2670" xr:uid="{DE90E4E0-C6C5-445D-878C-A2434529F026}"/>
    <cellStyle name="Percent 3 2 6 4" xfId="1945" xr:uid="{34273077-D24B-4CD1-BEF9-0BE17AD8A638}"/>
    <cellStyle name="Percent 3 2 7" xfId="648" xr:uid="{DA6D955B-AC57-41A8-8F7E-AC945C0692E8}"/>
    <cellStyle name="Percent 3 2 7 2" xfId="1382" xr:uid="{D11EEFE2-D97C-45E7-A141-EB9D0BF47856}"/>
    <cellStyle name="Percent 3 2 7 2 2" xfId="2834" xr:uid="{4B0FF301-18FD-4609-A58D-A3922E31EDBA}"/>
    <cellStyle name="Percent 3 2 7 3" xfId="2109" xr:uid="{90D893FE-A4B4-4868-898A-D3B2A9D5EF03}"/>
    <cellStyle name="Percent 3 2 8" xfId="1028" xr:uid="{78C0A4FE-FB88-482B-B1B6-1EC3B522ABBF}"/>
    <cellStyle name="Percent 3 2 8 2" xfId="2480" xr:uid="{2D3019BE-7C1F-4BDA-A2BB-F2A5B86A5BE8}"/>
    <cellStyle name="Percent 3 2 9" xfId="1755" xr:uid="{8C8AF036-97A6-49D7-A4E2-3F95C43A703F}"/>
    <cellStyle name="Percent 3 3" xfId="172" xr:uid="{885A126C-DAD3-4FCA-9BD4-E2D0E2E8C45D}"/>
    <cellStyle name="Percent 3 3 2" xfId="173" xr:uid="{7BD63866-CF77-4077-BECA-78819FC644B5}"/>
    <cellStyle name="Percent 3 3 2 2" xfId="475" xr:uid="{6BA939EF-154B-49B3-AD34-7C62B1C935F2}"/>
    <cellStyle name="Percent 3 3 2 2 2" xfId="839" xr:uid="{0F005F72-5F09-492B-8DF7-2D2A56C0BFF5}"/>
    <cellStyle name="Percent 3 3 2 2 2 2" xfId="1573" xr:uid="{546BB91A-6C4D-4F2B-A839-006C0225B8E9}"/>
    <cellStyle name="Percent 3 3 2 2 2 2 2" xfId="3025" xr:uid="{8356861E-D707-40FD-8738-AED1405DD57C}"/>
    <cellStyle name="Percent 3 3 2 2 2 3" xfId="2300" xr:uid="{8888E13A-DE0F-4E14-B01C-402145A742B5}"/>
    <cellStyle name="Percent 3 3 2 2 3" xfId="1219" xr:uid="{E33A91FD-1AA6-470E-A8D3-8932FE6BE476}"/>
    <cellStyle name="Percent 3 3 2 2 3 2" xfId="2671" xr:uid="{95C4BB13-4A78-4B10-91B8-F96793070FCD}"/>
    <cellStyle name="Percent 3 3 2 2 4" xfId="1946" xr:uid="{EB34122D-8C2F-43DC-BB49-468A54256190}"/>
    <cellStyle name="Percent 3 3 2 3" xfId="654" xr:uid="{3DAB17CF-3872-44F2-B914-A7E2FF20F556}"/>
    <cellStyle name="Percent 3 3 2 3 2" xfId="1388" xr:uid="{B72ADAB1-A567-4F23-9B19-CF0DEBA3D98A}"/>
    <cellStyle name="Percent 3 3 2 3 2 2" xfId="2840" xr:uid="{410372EB-3ED3-4DAC-96CF-EE838F8085B3}"/>
    <cellStyle name="Percent 3 3 2 3 3" xfId="2115" xr:uid="{AB7A9E45-F121-420C-BB92-A3420A92AB1E}"/>
    <cellStyle name="Percent 3 3 2 4" xfId="1034" xr:uid="{B448E3F0-A082-4D93-83F7-7BCA25EA0A46}"/>
    <cellStyle name="Percent 3 3 2 4 2" xfId="2486" xr:uid="{827146D6-8E00-4F97-89F3-9699B0A51627}"/>
    <cellStyle name="Percent 3 3 2 5" xfId="1761" xr:uid="{7D351E70-74C8-4CE6-B92A-3DD47FC45D3F}"/>
    <cellStyle name="Percent 3 3 3" xfId="174" xr:uid="{EF11FBE3-D17C-4EE0-9942-D9611601CB85}"/>
    <cellStyle name="Percent 3 3 3 2" xfId="476" xr:uid="{D2C385C3-D199-4BB2-91D8-AE1F8D90A827}"/>
    <cellStyle name="Percent 3 3 3 2 2" xfId="840" xr:uid="{C3C98E64-5BF6-4F7C-861A-CBD3566FBB37}"/>
    <cellStyle name="Percent 3 3 3 2 2 2" xfId="1574" xr:uid="{34C675B9-7BBC-4CEC-BEE9-738D48E06C52}"/>
    <cellStyle name="Percent 3 3 3 2 2 2 2" xfId="3026" xr:uid="{1107D510-4032-4E4D-B18E-FB5C52CFFE1C}"/>
    <cellStyle name="Percent 3 3 3 2 2 3" xfId="2301" xr:uid="{0B2A8E98-872D-4738-BD0B-B3E966BA4242}"/>
    <cellStyle name="Percent 3 3 3 2 3" xfId="1220" xr:uid="{C1A39268-6E32-4CA0-BE10-5C6F859A4134}"/>
    <cellStyle name="Percent 3 3 3 2 3 2" xfId="2672" xr:uid="{708A4A12-F775-4A9B-89C1-52F46B0CEEA3}"/>
    <cellStyle name="Percent 3 3 3 2 4" xfId="1947" xr:uid="{6BD2A7A9-8E98-4369-8227-5DA862D9017A}"/>
    <cellStyle name="Percent 3 3 3 3" xfId="655" xr:uid="{5B925094-C8AF-4D71-A520-71B6F236C950}"/>
    <cellStyle name="Percent 3 3 3 3 2" xfId="1389" xr:uid="{1E866359-EE2E-437E-B8C3-152D0FCB7890}"/>
    <cellStyle name="Percent 3 3 3 3 2 2" xfId="2841" xr:uid="{4A142BE7-22C8-42E4-B718-4B2A80563893}"/>
    <cellStyle name="Percent 3 3 3 3 3" xfId="2116" xr:uid="{1D03DB31-6A33-464B-938E-0D41433257FB}"/>
    <cellStyle name="Percent 3 3 3 4" xfId="1035" xr:uid="{1C40BF52-10DD-4CC5-83BD-C4C9BF7B5F87}"/>
    <cellStyle name="Percent 3 3 3 4 2" xfId="2487" xr:uid="{AB71CF40-B294-4312-8116-BAC85B540C8E}"/>
    <cellStyle name="Percent 3 3 3 5" xfId="1762" xr:uid="{6D49FDCC-4A4C-4C65-99A2-263D8D9CBAEF}"/>
    <cellStyle name="Percent 3 3 4" xfId="477" xr:uid="{B68053CF-A693-4136-B9C3-ED0A0DCB2AD0}"/>
    <cellStyle name="Percent 3 3 4 2" xfId="841" xr:uid="{2B724FB2-6983-42B2-B7CC-4AB7CA560592}"/>
    <cellStyle name="Percent 3 3 4 2 2" xfId="1575" xr:uid="{400AED6D-38E4-426D-A2EB-1159B3135D74}"/>
    <cellStyle name="Percent 3 3 4 2 2 2" xfId="3027" xr:uid="{E55EBDC6-FD5A-4651-9738-18169FC64DF9}"/>
    <cellStyle name="Percent 3 3 4 2 3" xfId="2302" xr:uid="{8C0CD950-FF5B-4292-A505-24F6D08F16A0}"/>
    <cellStyle name="Percent 3 3 4 3" xfId="1221" xr:uid="{FBB56347-BBF7-4CD8-95E8-1D46085B67BD}"/>
    <cellStyle name="Percent 3 3 4 3 2" xfId="2673" xr:uid="{5B645CF1-A212-4CD5-BCD2-C7F23A6A893D}"/>
    <cellStyle name="Percent 3 3 4 4" xfId="1948" xr:uid="{78BB6670-4BA7-45B9-A025-41BA1B4F8825}"/>
    <cellStyle name="Percent 3 3 5" xfId="653" xr:uid="{F9D31D8F-657A-48B3-879B-CFDB862454BA}"/>
    <cellStyle name="Percent 3 3 5 2" xfId="1387" xr:uid="{DEB7FF24-271B-489C-AC06-BBAFC02E1FAF}"/>
    <cellStyle name="Percent 3 3 5 2 2" xfId="2839" xr:uid="{B9A8DFB9-40F7-46EF-A1BE-98E9DB5AD621}"/>
    <cellStyle name="Percent 3 3 5 3" xfId="2114" xr:uid="{E60AADFA-E571-46B5-89C8-751EAB911C6D}"/>
    <cellStyle name="Percent 3 3 6" xfId="1033" xr:uid="{E9056CD6-1A11-4483-B395-95C08D74811F}"/>
    <cellStyle name="Percent 3 3 6 2" xfId="2485" xr:uid="{F5EB2645-16C0-4182-AA1E-0FA90C1FA7C5}"/>
    <cellStyle name="Percent 3 3 7" xfId="1760" xr:uid="{A981E4CE-D563-4C2B-ABEE-B92B74870FEF}"/>
    <cellStyle name="Percent 3 4" xfId="175" xr:uid="{E1B4CC08-D0E0-47BB-B84A-8D0992BFE566}"/>
    <cellStyle name="Percent 3 4 2" xfId="176" xr:uid="{264CADCE-C8B6-4903-A62E-CD19BFBA1F27}"/>
    <cellStyle name="Percent 3 4 2 2" xfId="478" xr:uid="{4D6A7F02-C1A3-4825-BD50-324543078D2E}"/>
    <cellStyle name="Percent 3 4 2 2 2" xfId="842" xr:uid="{02EF9BD9-1B98-4D61-9587-2063F24B82CD}"/>
    <cellStyle name="Percent 3 4 2 2 2 2" xfId="1576" xr:uid="{FC6915BD-C70F-4195-AC94-9AD18E9AE5E2}"/>
    <cellStyle name="Percent 3 4 2 2 2 2 2" xfId="3028" xr:uid="{87C9E663-B310-453D-9635-62F3B620694B}"/>
    <cellStyle name="Percent 3 4 2 2 2 3" xfId="2303" xr:uid="{3C2D4B22-1671-465E-9053-DBFBE14C50DE}"/>
    <cellStyle name="Percent 3 4 2 2 3" xfId="1222" xr:uid="{F84D200C-E81F-490E-BF43-345EDF1741D6}"/>
    <cellStyle name="Percent 3 4 2 2 3 2" xfId="2674" xr:uid="{8A61765A-7A7C-4B82-8388-17D0972FB274}"/>
    <cellStyle name="Percent 3 4 2 2 4" xfId="1949" xr:uid="{62C4AB5B-DA31-47A6-88DA-30A1D5048EED}"/>
    <cellStyle name="Percent 3 4 2 3" xfId="657" xr:uid="{C920F8AF-974B-4101-A107-008EF128013D}"/>
    <cellStyle name="Percent 3 4 2 3 2" xfId="1391" xr:uid="{8D894051-CC77-4168-837E-6A48555923F5}"/>
    <cellStyle name="Percent 3 4 2 3 2 2" xfId="2843" xr:uid="{FF529D1E-6E4A-4B8D-A5D1-B84E8ABF5FF3}"/>
    <cellStyle name="Percent 3 4 2 3 3" xfId="2118" xr:uid="{D68838CA-97ED-4A93-B50B-E92E9D5F288A}"/>
    <cellStyle name="Percent 3 4 2 4" xfId="1037" xr:uid="{CDD93887-DEC7-4BA2-999A-16F918081E7B}"/>
    <cellStyle name="Percent 3 4 2 4 2" xfId="2489" xr:uid="{E3A10B63-B54C-4EC9-8158-F81A927EF91A}"/>
    <cellStyle name="Percent 3 4 2 5" xfId="1764" xr:uid="{731DCD0D-7840-43B1-B5A2-C778A6B7C72B}"/>
    <cellStyle name="Percent 3 4 3" xfId="479" xr:uid="{012A005D-5486-4E37-A4F6-2933BA442AED}"/>
    <cellStyle name="Percent 3 4 3 2" xfId="843" xr:uid="{4D206180-AF44-4C4E-9451-78936DD0DFCD}"/>
    <cellStyle name="Percent 3 4 3 2 2" xfId="1577" xr:uid="{3D74D436-4716-4CE1-A422-0DFCB732E4EC}"/>
    <cellStyle name="Percent 3 4 3 2 2 2" xfId="3029" xr:uid="{7758AA49-9A33-4C5A-BA03-1C75B22BF77C}"/>
    <cellStyle name="Percent 3 4 3 2 3" xfId="2304" xr:uid="{B5EA5348-1090-44E7-BA20-76270FE889EE}"/>
    <cellStyle name="Percent 3 4 3 3" xfId="1223" xr:uid="{BCA3E512-447B-43EC-A703-C2FAFB9A325A}"/>
    <cellStyle name="Percent 3 4 3 3 2" xfId="2675" xr:uid="{06902157-1739-4E6C-AC0C-F8EA870B63E9}"/>
    <cellStyle name="Percent 3 4 3 4" xfId="1950" xr:uid="{D185794B-D2CE-47EB-89B7-642680A5D130}"/>
    <cellStyle name="Percent 3 4 4" xfId="656" xr:uid="{3C2633E8-1B92-4D32-9A6D-5A697FCA98B6}"/>
    <cellStyle name="Percent 3 4 4 2" xfId="1390" xr:uid="{14A0F3BB-D6D1-481D-B27B-160CE2E03C16}"/>
    <cellStyle name="Percent 3 4 4 2 2" xfId="2842" xr:uid="{A3B1285B-6772-4091-978C-DD1207A9DCE6}"/>
    <cellStyle name="Percent 3 4 4 3" xfId="2117" xr:uid="{7AC80BDE-6425-47DB-B1DD-28C917D56C83}"/>
    <cellStyle name="Percent 3 4 5" xfId="1036" xr:uid="{B4FFC978-1B13-4566-9953-C1201C78C836}"/>
    <cellStyle name="Percent 3 4 5 2" xfId="2488" xr:uid="{D075AD53-F930-4D73-95DA-A1C7EB8A04BF}"/>
    <cellStyle name="Percent 3 4 6" xfId="1763" xr:uid="{D04AFA86-D281-42A0-9CF6-9BC9A2EED252}"/>
    <cellStyle name="Percent 3 5" xfId="177" xr:uid="{CCF664B9-BDE8-43C9-8FA9-D34C97AB957D}"/>
    <cellStyle name="Percent 3 5 2" xfId="178" xr:uid="{824B50A1-BC2C-4C94-864E-E3EF48A17A33}"/>
    <cellStyle name="Percent 3 5 2 2" xfId="480" xr:uid="{5A88DC1F-532C-4352-ABB2-4966FF3B9623}"/>
    <cellStyle name="Percent 3 5 2 2 2" xfId="844" xr:uid="{5CB7ABE4-BF50-47AF-A12C-33C91568FB8B}"/>
    <cellStyle name="Percent 3 5 2 2 2 2" xfId="1578" xr:uid="{B49F276F-CAA5-406B-AC55-62358986496B}"/>
    <cellStyle name="Percent 3 5 2 2 2 2 2" xfId="3030" xr:uid="{942C3AD3-A0AA-4333-AD83-70B6C16BDB20}"/>
    <cellStyle name="Percent 3 5 2 2 2 3" xfId="2305" xr:uid="{382C5D7C-7785-4928-817A-C8304D9F5F3B}"/>
    <cellStyle name="Percent 3 5 2 2 3" xfId="1224" xr:uid="{4020D2EC-8650-4D57-8290-96FBC7A0C8F2}"/>
    <cellStyle name="Percent 3 5 2 2 3 2" xfId="2676" xr:uid="{97823DBE-F50C-460D-A191-D2F0FE62E779}"/>
    <cellStyle name="Percent 3 5 2 2 4" xfId="1951" xr:uid="{23C0DFA5-7883-409B-972B-DA3F41F74D26}"/>
    <cellStyle name="Percent 3 5 2 3" xfId="659" xr:uid="{66443E0C-AD80-4ACE-8ECF-909BFE045C75}"/>
    <cellStyle name="Percent 3 5 2 3 2" xfId="1393" xr:uid="{38515EB7-CA3F-407F-B287-BD64A8BE4820}"/>
    <cellStyle name="Percent 3 5 2 3 2 2" xfId="2845" xr:uid="{0FB03A03-3E82-4871-91C0-53D300F88556}"/>
    <cellStyle name="Percent 3 5 2 3 3" xfId="2120" xr:uid="{FB9762DE-3444-424D-88D5-9C201F6281CC}"/>
    <cellStyle name="Percent 3 5 2 4" xfId="1039" xr:uid="{EED900B2-D02C-481A-8B2A-AD725CC778D4}"/>
    <cellStyle name="Percent 3 5 2 4 2" xfId="2491" xr:uid="{0988A6CB-B289-4713-BB84-55F381A76613}"/>
    <cellStyle name="Percent 3 5 2 5" xfId="1766" xr:uid="{DDD5B889-31D7-462A-BA43-C355D80D3199}"/>
    <cellStyle name="Percent 3 5 3" xfId="481" xr:uid="{9B4AFE75-B2C6-4602-8948-669CD59A7180}"/>
    <cellStyle name="Percent 3 5 3 2" xfId="845" xr:uid="{376C1B69-4FBB-44F2-951E-47694FEDA609}"/>
    <cellStyle name="Percent 3 5 3 2 2" xfId="1579" xr:uid="{54526C03-C6B0-4903-96AD-D213F46D49FA}"/>
    <cellStyle name="Percent 3 5 3 2 2 2" xfId="3031" xr:uid="{BE58C995-FAF5-424B-8B18-148C2067C0EB}"/>
    <cellStyle name="Percent 3 5 3 2 3" xfId="2306" xr:uid="{AD62E491-F9CF-4818-AA97-E64CEF2788EB}"/>
    <cellStyle name="Percent 3 5 3 3" xfId="1225" xr:uid="{1705800A-786F-4635-8A44-13C9E00CD771}"/>
    <cellStyle name="Percent 3 5 3 3 2" xfId="2677" xr:uid="{92EE77C7-6DCF-4E05-A67A-09AC414BB8E3}"/>
    <cellStyle name="Percent 3 5 3 4" xfId="1952" xr:uid="{8A9C0448-BA5F-44E6-A0AD-E2EED96C6DC7}"/>
    <cellStyle name="Percent 3 5 4" xfId="658" xr:uid="{3429D408-769E-4B29-A37D-2C66C38F528D}"/>
    <cellStyle name="Percent 3 5 4 2" xfId="1392" xr:uid="{98E5EAD7-5CEE-443F-803B-AFA2E316E96F}"/>
    <cellStyle name="Percent 3 5 4 2 2" xfId="2844" xr:uid="{B4871D8B-C009-443E-9DAF-39B2D3659D19}"/>
    <cellStyle name="Percent 3 5 4 3" xfId="2119" xr:uid="{B003A4CE-288E-4636-8036-01064B533794}"/>
    <cellStyle name="Percent 3 5 5" xfId="1038" xr:uid="{EB802E30-9EEF-4EA1-B728-52B83C628536}"/>
    <cellStyle name="Percent 3 5 5 2" xfId="2490" xr:uid="{88F506CA-A563-4A85-8242-F5EFE45EDC72}"/>
    <cellStyle name="Percent 3 5 6" xfId="1765" xr:uid="{728C105E-8CD4-4280-9E28-31B8F3032DA6}"/>
    <cellStyle name="Percent 3 6" xfId="179" xr:uid="{445FBDD6-ED54-4B08-806A-22CA0F58C7B7}"/>
    <cellStyle name="Percent 3 6 2" xfId="180" xr:uid="{0A476760-BED8-4AE1-A1E9-A5178C6EE376}"/>
    <cellStyle name="Percent 3 6 2 2" xfId="482" xr:uid="{266E0651-54FD-412A-906C-290A14194C03}"/>
    <cellStyle name="Percent 3 6 2 2 2" xfId="846" xr:uid="{09B84C57-6A1D-4801-A311-4CCB3E7D3980}"/>
    <cellStyle name="Percent 3 6 2 2 2 2" xfId="1580" xr:uid="{BB2F32A1-1904-4C35-996F-E22C8964A882}"/>
    <cellStyle name="Percent 3 6 2 2 2 2 2" xfId="3032" xr:uid="{3B687A35-EE6B-4495-BECF-7739EE1BF01C}"/>
    <cellStyle name="Percent 3 6 2 2 2 3" xfId="2307" xr:uid="{FDD91714-B59A-4A0E-8252-11F05306428A}"/>
    <cellStyle name="Percent 3 6 2 2 3" xfId="1226" xr:uid="{27C047CB-4779-444C-AF30-ADDACFCBDFB6}"/>
    <cellStyle name="Percent 3 6 2 2 3 2" xfId="2678" xr:uid="{F9EEA47B-92E9-4D03-B0CD-F5308BB61BBF}"/>
    <cellStyle name="Percent 3 6 2 2 4" xfId="1953" xr:uid="{3BA649E4-AAA0-48E1-83D4-7B4AB550007F}"/>
    <cellStyle name="Percent 3 6 2 3" xfId="661" xr:uid="{E0ABE219-DF3C-4AF0-9EFD-91DE4EE208C7}"/>
    <cellStyle name="Percent 3 6 2 3 2" xfId="1395" xr:uid="{3B700782-3D92-497B-AE31-D8F29664C808}"/>
    <cellStyle name="Percent 3 6 2 3 2 2" xfId="2847" xr:uid="{BEF86E95-0F97-433A-9C76-85C7A43C7BD1}"/>
    <cellStyle name="Percent 3 6 2 3 3" xfId="2122" xr:uid="{882E9BDE-853F-4FD4-9B09-6709C7427C19}"/>
    <cellStyle name="Percent 3 6 2 4" xfId="1041" xr:uid="{AD8014CD-1544-49DE-A53C-5D2441C5080F}"/>
    <cellStyle name="Percent 3 6 2 4 2" xfId="2493" xr:uid="{B9A053FA-ECAD-4C5D-B4E3-A0FEEF30B804}"/>
    <cellStyle name="Percent 3 6 2 5" xfId="1768" xr:uid="{0A409F85-2BE9-4ED2-89EC-5C97BE2D973F}"/>
    <cellStyle name="Percent 3 6 3" xfId="483" xr:uid="{3C041125-2C9F-4314-AE44-595B44ACE72E}"/>
    <cellStyle name="Percent 3 6 3 2" xfId="847" xr:uid="{B4B0F2B6-1A3E-4B68-85A9-48813CF82081}"/>
    <cellStyle name="Percent 3 6 3 2 2" xfId="1581" xr:uid="{D4C1ECC7-F8FA-475D-957A-289E84C9C26B}"/>
    <cellStyle name="Percent 3 6 3 2 2 2" xfId="3033" xr:uid="{476AE3F6-EBB8-4606-BAAB-3E284284FC44}"/>
    <cellStyle name="Percent 3 6 3 2 3" xfId="2308" xr:uid="{58835FCF-24CD-4510-A2AF-42295C7AF76D}"/>
    <cellStyle name="Percent 3 6 3 3" xfId="1227" xr:uid="{48E6A01E-12E6-488C-8C1E-2D2E8DD4CAB1}"/>
    <cellStyle name="Percent 3 6 3 3 2" xfId="2679" xr:uid="{C027AB4A-C739-4670-8B7C-87EA73F92447}"/>
    <cellStyle name="Percent 3 6 3 4" xfId="1954" xr:uid="{BAF532BC-1636-4F43-8839-E70C68BBC1B0}"/>
    <cellStyle name="Percent 3 6 4" xfId="660" xr:uid="{DA87609E-27B1-447C-BA3D-2E4B1B4E7F40}"/>
    <cellStyle name="Percent 3 6 4 2" xfId="1394" xr:uid="{A81805C9-363D-45CB-9E72-9E3A9D4E4513}"/>
    <cellStyle name="Percent 3 6 4 2 2" xfId="2846" xr:uid="{F979351D-86CB-42E0-9C9B-B683E0E9397B}"/>
    <cellStyle name="Percent 3 6 4 3" xfId="2121" xr:uid="{B5CBD3DA-F8FD-40F8-A0B7-50F165678862}"/>
    <cellStyle name="Percent 3 6 5" xfId="1040" xr:uid="{549E9DBB-66FC-4578-ACCF-9EF67A3F3FB9}"/>
    <cellStyle name="Percent 3 6 5 2" xfId="2492" xr:uid="{11B58BD3-93C9-4473-BE4D-68919B022849}"/>
    <cellStyle name="Percent 3 6 6" xfId="1767" xr:uid="{2CB6F913-1528-4C9D-A4CF-9E10823F21FF}"/>
    <cellStyle name="Percent 3 7" xfId="181" xr:uid="{25841B76-E572-4717-9C33-4BB0AF22B015}"/>
    <cellStyle name="Percent 3 7 2" xfId="484" xr:uid="{FB1D20CB-F152-439C-8969-741F74FDF704}"/>
    <cellStyle name="Percent 3 7 2 2" xfId="848" xr:uid="{16B9B9AA-F600-4470-B620-12D927564833}"/>
    <cellStyle name="Percent 3 7 2 2 2" xfId="1582" xr:uid="{A349A02E-74DB-48EB-A152-E002AE15DAF3}"/>
    <cellStyle name="Percent 3 7 2 2 2 2" xfId="3034" xr:uid="{EEFB5D8B-F5D4-4FC0-B17A-D1EDDB80EAFE}"/>
    <cellStyle name="Percent 3 7 2 2 3" xfId="2309" xr:uid="{5626647A-BF5B-4AE9-B454-52D5A814820E}"/>
    <cellStyle name="Percent 3 7 2 3" xfId="1228" xr:uid="{A62F0998-E352-4ABD-BAE3-1D7DF86B9453}"/>
    <cellStyle name="Percent 3 7 2 3 2" xfId="2680" xr:uid="{D755CFE3-C481-47E5-96FA-001443A89A51}"/>
    <cellStyle name="Percent 3 7 2 4" xfId="1955" xr:uid="{9CA55577-E388-4C25-9CAE-991EAAF61A9B}"/>
    <cellStyle name="Percent 3 7 3" xfId="662" xr:uid="{208E249A-DEED-4886-89C6-1D8658582074}"/>
    <cellStyle name="Percent 3 7 3 2" xfId="1396" xr:uid="{2E575E7F-8DBB-43E3-959C-3617E969A047}"/>
    <cellStyle name="Percent 3 7 3 2 2" xfId="2848" xr:uid="{E4D6ADB9-7ED7-4335-AACA-2EE91E7111A6}"/>
    <cellStyle name="Percent 3 7 3 3" xfId="2123" xr:uid="{BE7DBFBF-1C42-4EB4-AC06-4B8B56302998}"/>
    <cellStyle name="Percent 3 7 4" xfId="1042" xr:uid="{4EF5BB99-4C92-4B20-B819-AEA98AE69C8C}"/>
    <cellStyle name="Percent 3 7 4 2" xfId="2494" xr:uid="{ED209C66-3E53-4453-9EC5-7E0ED8B67091}"/>
    <cellStyle name="Percent 3 7 5" xfId="1769" xr:uid="{2AF8C87D-C755-4296-A60A-FA9D129EDF57}"/>
    <cellStyle name="Percent 3 8" xfId="182" xr:uid="{4A9AEE61-7D8C-4AC5-909E-A339D7E134F8}"/>
    <cellStyle name="Percent 3 8 2" xfId="485" xr:uid="{E8D37915-5B49-4C87-A7F7-19EA90683E58}"/>
    <cellStyle name="Percent 3 8 2 2" xfId="849" xr:uid="{8D20F565-5A2A-4BC0-8A33-5C63AF3E1231}"/>
    <cellStyle name="Percent 3 8 2 2 2" xfId="1583" xr:uid="{CCC62CBC-C1B7-4C7C-85B9-8307BCE773EC}"/>
    <cellStyle name="Percent 3 8 2 2 2 2" xfId="3035" xr:uid="{C06B4720-010E-46DA-9D56-583E8911A42C}"/>
    <cellStyle name="Percent 3 8 2 2 3" xfId="2310" xr:uid="{FAF93909-91FB-4599-975E-DC0C55F64FF3}"/>
    <cellStyle name="Percent 3 8 2 3" xfId="1229" xr:uid="{4BCE8E42-1A1E-46B8-82E5-8D07DCD115EB}"/>
    <cellStyle name="Percent 3 8 2 3 2" xfId="2681" xr:uid="{9FC9D83A-F68C-4BFA-A911-96601B3EEC7A}"/>
    <cellStyle name="Percent 3 8 2 4" xfId="1956" xr:uid="{C6EC65F6-9D4C-41FD-8803-5606228EA9A0}"/>
    <cellStyle name="Percent 3 8 3" xfId="663" xr:uid="{CC918BEF-0A85-4371-86F4-3DC607578AC4}"/>
    <cellStyle name="Percent 3 8 3 2" xfId="1397" xr:uid="{64B2A755-B931-499A-8782-A2C01B1999AC}"/>
    <cellStyle name="Percent 3 8 3 2 2" xfId="2849" xr:uid="{F706CB26-28D5-4E46-97C1-21F8681211F7}"/>
    <cellStyle name="Percent 3 8 3 3" xfId="2124" xr:uid="{B172D94D-589A-4BA6-877E-7D473DCDEAC3}"/>
    <cellStyle name="Percent 3 8 4" xfId="1043" xr:uid="{9A792441-62FB-4F71-8656-3625AC28B8DA}"/>
    <cellStyle name="Percent 3 8 4 2" xfId="2495" xr:uid="{803351AF-D88B-4699-B34A-7DAC5D3172FE}"/>
    <cellStyle name="Percent 3 8 5" xfId="1770" xr:uid="{F7C5E1A4-4477-401E-A4B5-97840CD62DF0}"/>
    <cellStyle name="Percent 3 9" xfId="183" xr:uid="{CD1E509E-D604-4454-A94C-137099B35BE9}"/>
    <cellStyle name="Percent 3 9 2" xfId="486" xr:uid="{98A98215-723C-4393-9E53-1196C1DADEA7}"/>
    <cellStyle name="Percent 3 9 2 2" xfId="850" xr:uid="{92747925-4774-42A8-97C2-375DFD79E8EF}"/>
    <cellStyle name="Percent 3 9 2 2 2" xfId="1584" xr:uid="{655C1AF7-83C4-47A2-8815-FB381C791EF2}"/>
    <cellStyle name="Percent 3 9 2 2 2 2" xfId="3036" xr:uid="{F22595D9-F4C6-499B-96DF-70307E3C7CA1}"/>
    <cellStyle name="Percent 3 9 2 2 3" xfId="2311" xr:uid="{BC42BDFE-2C7F-4CA7-85A7-744F800F8D83}"/>
    <cellStyle name="Percent 3 9 2 3" xfId="1230" xr:uid="{9E6CCD7B-91CF-4622-A9B2-E850A5B6103D}"/>
    <cellStyle name="Percent 3 9 2 3 2" xfId="2682" xr:uid="{D129596C-D9C0-4C19-A032-41E7D27D7327}"/>
    <cellStyle name="Percent 3 9 2 4" xfId="1957" xr:uid="{BFE0E117-7F56-457B-9A48-5F0D5C59888A}"/>
    <cellStyle name="Percent 3 9 3" xfId="664" xr:uid="{E2868147-6DAB-4FBD-9C8B-04EC7A8243F5}"/>
    <cellStyle name="Percent 3 9 3 2" xfId="1398" xr:uid="{E8F6E5C9-2491-4B64-A92C-AC1F6F8374EE}"/>
    <cellStyle name="Percent 3 9 3 2 2" xfId="2850" xr:uid="{2EF075B7-CD1E-4577-A9B5-229B101F02D2}"/>
    <cellStyle name="Percent 3 9 3 3" xfId="2125" xr:uid="{5B4B3C0C-A608-482D-BE8B-BF3AEC80190F}"/>
    <cellStyle name="Percent 3 9 4" xfId="1044" xr:uid="{2DC5B00A-4E0A-490F-A038-809DDAF7810D}"/>
    <cellStyle name="Percent 3 9 4 2" xfId="2496" xr:uid="{E1D85F3D-B1FA-470F-9F09-7128161D0953}"/>
    <cellStyle name="Percent 3 9 5" xfId="1771" xr:uid="{1091AB06-98E5-4458-9783-BDA5ECF77AE9}"/>
    <cellStyle name="Percent 4" xfId="184" xr:uid="{36295419-325B-4112-AC75-A324200BF1B1}"/>
    <cellStyle name="Percent 4 10" xfId="487" xr:uid="{29706B8C-1D87-4EE1-894E-924182F1481E}"/>
    <cellStyle name="Percent 4 10 2" xfId="851" xr:uid="{8C44F376-0531-4151-8D6A-07817602829D}"/>
    <cellStyle name="Percent 4 10 2 2" xfId="1585" xr:uid="{0BD6D408-D3FF-4275-9CE6-F4257D5E7513}"/>
    <cellStyle name="Percent 4 10 2 2 2" xfId="3037" xr:uid="{087A280B-C9F8-4080-8982-D26B203E4FC1}"/>
    <cellStyle name="Percent 4 10 2 3" xfId="2312" xr:uid="{128A4DF0-97BB-4074-9F91-A632E96F1409}"/>
    <cellStyle name="Percent 4 10 3" xfId="1231" xr:uid="{4C7F90B7-E42E-4D1C-B22A-4AA3ECBD9F5C}"/>
    <cellStyle name="Percent 4 10 3 2" xfId="2683" xr:uid="{05A6626E-BCBC-47F0-803B-6F68EE53AF4E}"/>
    <cellStyle name="Percent 4 10 4" xfId="1958" xr:uid="{18709B2E-A286-47EC-9798-28DFF5604A8B}"/>
    <cellStyle name="Percent 4 11" xfId="488" xr:uid="{7E89B937-B4E6-4D8A-826D-A2E16AB0CD8F}"/>
    <cellStyle name="Percent 4 11 2" xfId="852" xr:uid="{E2C47473-3CA9-4285-B009-4D0A6A99F1D7}"/>
    <cellStyle name="Percent 4 11 2 2" xfId="1586" xr:uid="{B69AE8E5-FC6C-40F5-8043-AAEFC01DD524}"/>
    <cellStyle name="Percent 4 11 2 2 2" xfId="3038" xr:uid="{27B1DA67-7B5F-40E6-B393-E95705873A74}"/>
    <cellStyle name="Percent 4 11 2 3" xfId="2313" xr:uid="{B346D911-A6E3-4E42-A467-12F6F14C058B}"/>
    <cellStyle name="Percent 4 11 3" xfId="1232" xr:uid="{EE1379E6-1067-462A-B9DE-E7EADF018EFC}"/>
    <cellStyle name="Percent 4 11 3 2" xfId="2684" xr:uid="{FF8198C6-9B0D-41D8-8DD0-6B9DAD2689A4}"/>
    <cellStyle name="Percent 4 11 4" xfId="1959" xr:uid="{5A0BD20F-DCA1-40C5-B767-9C4B3A904281}"/>
    <cellStyle name="Percent 4 12" xfId="665" xr:uid="{717AC2DD-AEF6-4CDD-A309-205BA10A2EAF}"/>
    <cellStyle name="Percent 4 12 2" xfId="1399" xr:uid="{4D49D143-ED53-4413-ADC1-BDC3EE26D416}"/>
    <cellStyle name="Percent 4 12 2 2" xfId="2851" xr:uid="{6BD5E552-F20F-44D2-B782-6D9E7C14B3A9}"/>
    <cellStyle name="Percent 4 12 3" xfId="2126" xr:uid="{09BE0785-8148-4908-B63B-E23CC95E5750}"/>
    <cellStyle name="Percent 4 13" xfId="1045" xr:uid="{9559D8F8-8277-41BC-8D8E-3D11E85650F2}"/>
    <cellStyle name="Percent 4 13 2" xfId="2497" xr:uid="{F989E578-4780-4AD0-B5AC-C7AEE8666B10}"/>
    <cellStyle name="Percent 4 14" xfId="1772" xr:uid="{0E09A12E-B7C4-493A-81CE-638DA5092340}"/>
    <cellStyle name="Percent 4 2" xfId="185" xr:uid="{D2132ADE-3608-47EA-8BAF-DE728A596555}"/>
    <cellStyle name="Percent 4 2 2" xfId="186" xr:uid="{8915E726-DD0F-4E20-875B-0B59BDE48614}"/>
    <cellStyle name="Percent 4 2 2 2" xfId="187" xr:uid="{3923196B-BBD3-4D7E-8B7B-3920215D9111}"/>
    <cellStyle name="Percent 4 2 2 2 2" xfId="489" xr:uid="{73F6C58B-3DCB-4DDE-AFCF-B9FC4A32594F}"/>
    <cellStyle name="Percent 4 2 2 2 2 2" xfId="853" xr:uid="{F5B71382-F1B2-467C-B539-03C0D4CE8E53}"/>
    <cellStyle name="Percent 4 2 2 2 2 2 2" xfId="1587" xr:uid="{07C463FA-4CD5-456C-830A-BC9F699C7E31}"/>
    <cellStyle name="Percent 4 2 2 2 2 2 2 2" xfId="3039" xr:uid="{661BE4DF-D71D-4874-8B5D-DD7274406F49}"/>
    <cellStyle name="Percent 4 2 2 2 2 2 3" xfId="2314" xr:uid="{59C909EF-0909-491E-9CC1-997D64102ABE}"/>
    <cellStyle name="Percent 4 2 2 2 2 3" xfId="1233" xr:uid="{9E23403C-419B-4D4F-B144-FB8E196C478C}"/>
    <cellStyle name="Percent 4 2 2 2 2 3 2" xfId="2685" xr:uid="{91802786-2F48-4589-98E9-88DB70645194}"/>
    <cellStyle name="Percent 4 2 2 2 2 4" xfId="1960" xr:uid="{E6047C74-40CD-491F-814D-EEA611C0F064}"/>
    <cellStyle name="Percent 4 2 2 2 3" xfId="668" xr:uid="{5DB5F642-3EBD-4165-9635-17C9F612CEE5}"/>
    <cellStyle name="Percent 4 2 2 2 3 2" xfId="1402" xr:uid="{FD9F5B52-068B-44CE-87DA-517DDEC91A07}"/>
    <cellStyle name="Percent 4 2 2 2 3 2 2" xfId="2854" xr:uid="{AAD5B569-22B1-437C-B13E-80D775CEBB8F}"/>
    <cellStyle name="Percent 4 2 2 2 3 3" xfId="2129" xr:uid="{3D2BB07F-B160-47DC-99F7-05A42DC72CC1}"/>
    <cellStyle name="Percent 4 2 2 2 4" xfId="1048" xr:uid="{F4441240-EC01-4CE9-8C4B-2633E5F043C0}"/>
    <cellStyle name="Percent 4 2 2 2 4 2" xfId="2500" xr:uid="{B4E906E0-5753-4846-9340-59339C9008BB}"/>
    <cellStyle name="Percent 4 2 2 2 5" xfId="1775" xr:uid="{EE0BB3EB-157F-40DE-98D4-0C694D66E0F0}"/>
    <cellStyle name="Percent 4 2 2 3" xfId="490" xr:uid="{EAA7CD33-96CA-42B1-ADE1-856550BAAD7F}"/>
    <cellStyle name="Percent 4 2 2 3 2" xfId="854" xr:uid="{50D0258A-C86C-4533-B2B9-0E55060F1559}"/>
    <cellStyle name="Percent 4 2 2 3 2 2" xfId="1588" xr:uid="{988FBF6B-097F-43C9-8516-B66D51E9A808}"/>
    <cellStyle name="Percent 4 2 2 3 2 2 2" xfId="3040" xr:uid="{0B26D640-55DC-47B8-87B3-2EA3BABC1A46}"/>
    <cellStyle name="Percent 4 2 2 3 2 3" xfId="2315" xr:uid="{C049CE61-AF47-474C-A235-017E2D1823C8}"/>
    <cellStyle name="Percent 4 2 2 3 3" xfId="1234" xr:uid="{C78C957F-A37B-4B3B-86A1-81393C150DF7}"/>
    <cellStyle name="Percent 4 2 2 3 3 2" xfId="2686" xr:uid="{07D67AC7-EE49-4324-A147-076D1245847E}"/>
    <cellStyle name="Percent 4 2 2 3 4" xfId="1961" xr:uid="{C23ECD65-B249-4FEF-8154-C0115971FCFB}"/>
    <cellStyle name="Percent 4 2 2 4" xfId="667" xr:uid="{96D6B28D-C4BD-4338-B25A-82C4E35FCF07}"/>
    <cellStyle name="Percent 4 2 2 4 2" xfId="1401" xr:uid="{65C930FD-2F7D-44E2-8A44-F940C8C51F51}"/>
    <cellStyle name="Percent 4 2 2 4 2 2" xfId="2853" xr:uid="{5619B941-5E78-42DD-B869-C7C0E97BD3B9}"/>
    <cellStyle name="Percent 4 2 2 4 3" xfId="2128" xr:uid="{1A802454-3DE5-435C-90A5-2D6B15EB059C}"/>
    <cellStyle name="Percent 4 2 2 5" xfId="1047" xr:uid="{BAC28BB6-1B91-42E1-9442-48B77C618CB7}"/>
    <cellStyle name="Percent 4 2 2 5 2" xfId="2499" xr:uid="{BE2EAB47-EBB6-47F9-B3CA-1D86FE00096A}"/>
    <cellStyle name="Percent 4 2 2 6" xfId="1774" xr:uid="{FA3001E3-8FE3-41A8-99A4-46BDDF80B930}"/>
    <cellStyle name="Percent 4 2 3" xfId="188" xr:uid="{58975929-2D30-4659-AF78-DB92E7C4FF33}"/>
    <cellStyle name="Percent 4 2 3 2" xfId="491" xr:uid="{3CA9C546-26D0-4948-8D0B-66500F028E04}"/>
    <cellStyle name="Percent 4 2 3 2 2" xfId="855" xr:uid="{E821DB05-B970-40F5-BC21-57FC8735E074}"/>
    <cellStyle name="Percent 4 2 3 2 2 2" xfId="1589" xr:uid="{1CB5899A-BD2C-48F1-8BFE-781EA3584D49}"/>
    <cellStyle name="Percent 4 2 3 2 2 2 2" xfId="3041" xr:uid="{A0C37659-C47E-4659-84CC-24EE1BBAC484}"/>
    <cellStyle name="Percent 4 2 3 2 2 3" xfId="2316" xr:uid="{3744E1A0-E4ED-4B05-8C9F-ED91DBD40901}"/>
    <cellStyle name="Percent 4 2 3 2 3" xfId="1235" xr:uid="{18EB9643-5AB4-4863-8C6E-2A1EAE315CF2}"/>
    <cellStyle name="Percent 4 2 3 2 3 2" xfId="2687" xr:uid="{B7D8C5F8-4A04-4249-BFD2-79F96440B2F7}"/>
    <cellStyle name="Percent 4 2 3 2 4" xfId="1962" xr:uid="{5FC735B8-3D48-4CA7-BA34-DA541CBDF144}"/>
    <cellStyle name="Percent 4 2 3 3" xfId="669" xr:uid="{321F5C24-953E-4C53-A8F2-E71EC397BC0A}"/>
    <cellStyle name="Percent 4 2 3 3 2" xfId="1403" xr:uid="{2C6160F7-0393-4636-9B67-A6578D65AA1B}"/>
    <cellStyle name="Percent 4 2 3 3 2 2" xfId="2855" xr:uid="{49770EE0-5C04-48F7-A5CD-5AE1AE328021}"/>
    <cellStyle name="Percent 4 2 3 3 3" xfId="2130" xr:uid="{185BD82E-0E34-4AAE-932B-489DD5D432D5}"/>
    <cellStyle name="Percent 4 2 3 4" xfId="1049" xr:uid="{872C2E4B-E9CF-4BEA-A30D-8FD89BB827FD}"/>
    <cellStyle name="Percent 4 2 3 4 2" xfId="2501" xr:uid="{29F481B2-446F-45CF-B9A1-008A9F9171D4}"/>
    <cellStyle name="Percent 4 2 3 5" xfId="1776" xr:uid="{75FF9171-C6F5-4C63-BA71-9FF572B7AAA4}"/>
    <cellStyle name="Percent 4 2 4" xfId="189" xr:uid="{2506D0EC-B07C-45CE-9CA3-F115546752E7}"/>
    <cellStyle name="Percent 4 2 4 2" xfId="492" xr:uid="{47BE6496-B310-4A49-85B8-9583CC07AB8F}"/>
    <cellStyle name="Percent 4 2 4 2 2" xfId="856" xr:uid="{578445D5-E1E6-4F46-9752-36A1D2633584}"/>
    <cellStyle name="Percent 4 2 4 2 2 2" xfId="1590" xr:uid="{493115C6-6A7B-4F04-81DA-44405F2B4F2B}"/>
    <cellStyle name="Percent 4 2 4 2 2 2 2" xfId="3042" xr:uid="{5DFD655E-A56A-4B9E-96A1-198472786AF5}"/>
    <cellStyle name="Percent 4 2 4 2 2 3" xfId="2317" xr:uid="{210BBF85-54B4-41D7-BA45-3F9BFB23CD77}"/>
    <cellStyle name="Percent 4 2 4 2 3" xfId="1236" xr:uid="{C36EF7DE-DC9A-4CC3-B2A6-33D97946B04E}"/>
    <cellStyle name="Percent 4 2 4 2 3 2" xfId="2688" xr:uid="{19A4F65F-E242-4AB8-B2C4-02638F72CCD0}"/>
    <cellStyle name="Percent 4 2 4 2 4" xfId="1963" xr:uid="{F9A6276A-E650-4B60-B6CF-90777673A500}"/>
    <cellStyle name="Percent 4 2 4 3" xfId="670" xr:uid="{CDF1ABC0-5ACD-455E-965A-5AD5C8DE1CE4}"/>
    <cellStyle name="Percent 4 2 4 3 2" xfId="1404" xr:uid="{CA34F5CC-13E2-43DD-90BB-8C09F375FBD9}"/>
    <cellStyle name="Percent 4 2 4 3 2 2" xfId="2856" xr:uid="{B88E6414-AE01-4BF7-BF9D-4C658300BCCA}"/>
    <cellStyle name="Percent 4 2 4 3 3" xfId="2131" xr:uid="{2009E9DC-ECD6-4921-A835-62050B524EAF}"/>
    <cellStyle name="Percent 4 2 4 4" xfId="1050" xr:uid="{88DC3757-5C8B-4531-8AD6-50564E830DFD}"/>
    <cellStyle name="Percent 4 2 4 4 2" xfId="2502" xr:uid="{9CA754C6-5C41-4EEF-8536-01A7F9829E9B}"/>
    <cellStyle name="Percent 4 2 4 5" xfId="1777" xr:uid="{8145BC15-7F84-44CC-88F9-DD6CF89D6F17}"/>
    <cellStyle name="Percent 4 2 5" xfId="493" xr:uid="{F79EB61C-3679-48A8-8202-3D9C606589AE}"/>
    <cellStyle name="Percent 4 2 5 2" xfId="857" xr:uid="{456410DF-9394-48C1-8C97-22687F886FA5}"/>
    <cellStyle name="Percent 4 2 5 2 2" xfId="1591" xr:uid="{46B8622B-B6F6-4E77-9AB7-6D115F299733}"/>
    <cellStyle name="Percent 4 2 5 2 2 2" xfId="3043" xr:uid="{D0AEF060-6538-407D-A6CD-63C2818231A3}"/>
    <cellStyle name="Percent 4 2 5 2 3" xfId="2318" xr:uid="{C892CF32-1F7E-4DA5-8AF5-A4B792E64185}"/>
    <cellStyle name="Percent 4 2 5 3" xfId="1237" xr:uid="{3D8EFA96-8226-4CB7-B52A-B60C9421A6FA}"/>
    <cellStyle name="Percent 4 2 5 3 2" xfId="2689" xr:uid="{E57D7F49-A3E4-4F56-AC4C-E1B73B92FB2E}"/>
    <cellStyle name="Percent 4 2 5 4" xfId="1964" xr:uid="{490CC245-F650-47E9-93A2-68BC08C1162A}"/>
    <cellStyle name="Percent 4 2 6" xfId="494" xr:uid="{E670F685-EB06-4329-A215-4846E7C219F0}"/>
    <cellStyle name="Percent 4 2 6 2" xfId="858" xr:uid="{1A659739-4C37-44A6-B35D-D96949C3F481}"/>
    <cellStyle name="Percent 4 2 6 2 2" xfId="1592" xr:uid="{522ABC71-28B4-4B27-8170-7AC886131F00}"/>
    <cellStyle name="Percent 4 2 6 2 2 2" xfId="3044" xr:uid="{3B26220B-8127-44E1-B20C-B17E2E5E625F}"/>
    <cellStyle name="Percent 4 2 6 2 3" xfId="2319" xr:uid="{9B1A9112-EDCE-49AB-A5E0-4E2A9656EE87}"/>
    <cellStyle name="Percent 4 2 6 3" xfId="1238" xr:uid="{FF3F2265-E168-401C-A390-6ADC69D12084}"/>
    <cellStyle name="Percent 4 2 6 3 2" xfId="2690" xr:uid="{0A2C66D0-3167-4441-B071-672492E1B6C6}"/>
    <cellStyle name="Percent 4 2 6 4" xfId="1965" xr:uid="{167D6349-9E72-4B37-9767-0E24833BDEF8}"/>
    <cellStyle name="Percent 4 2 7" xfId="666" xr:uid="{B693986D-083F-4010-9FFB-6C3A8965837B}"/>
    <cellStyle name="Percent 4 2 7 2" xfId="1400" xr:uid="{52C6B5B7-8210-4F22-B394-90AB4F7433A4}"/>
    <cellStyle name="Percent 4 2 7 2 2" xfId="2852" xr:uid="{DD7AA6DC-A970-468D-90E5-CDC7885BB076}"/>
    <cellStyle name="Percent 4 2 7 3" xfId="2127" xr:uid="{7D3EC785-78D1-48EF-8AB7-073BFAB292E7}"/>
    <cellStyle name="Percent 4 2 8" xfId="1046" xr:uid="{50B6F473-EB20-42F3-9541-31AB2FAF06CE}"/>
    <cellStyle name="Percent 4 2 8 2" xfId="2498" xr:uid="{D92C3EE0-A356-493C-9214-1548B6E16624}"/>
    <cellStyle name="Percent 4 2 9" xfId="1773" xr:uid="{6816B916-CA0A-4C2D-9CC0-2C054C0E73B2}"/>
    <cellStyle name="Percent 4 3" xfId="190" xr:uid="{9CED6672-7D5E-4779-99A3-5D6E97634234}"/>
    <cellStyle name="Percent 4 3 2" xfId="191" xr:uid="{4B895ADC-2A6E-45E9-B7C1-F690E028C2E1}"/>
    <cellStyle name="Percent 4 3 2 2" xfId="495" xr:uid="{974DEB4F-6CB4-4586-B3E2-0B40D3164F67}"/>
    <cellStyle name="Percent 4 3 2 2 2" xfId="859" xr:uid="{F0214E79-85FA-4758-B530-3E996853A60B}"/>
    <cellStyle name="Percent 4 3 2 2 2 2" xfId="1593" xr:uid="{925181A4-1D90-4307-B1FD-DA96D029AD56}"/>
    <cellStyle name="Percent 4 3 2 2 2 2 2" xfId="3045" xr:uid="{A19A1ADB-287B-40E7-BCC8-14B5F4C20B39}"/>
    <cellStyle name="Percent 4 3 2 2 2 3" xfId="2320" xr:uid="{5680AF0F-2538-4C03-A5FD-1B6B9AB59533}"/>
    <cellStyle name="Percent 4 3 2 2 3" xfId="1239" xr:uid="{92AB8D24-3A2D-427A-9904-DC2364071513}"/>
    <cellStyle name="Percent 4 3 2 2 3 2" xfId="2691" xr:uid="{697412EC-02D1-4FC7-9D9D-478514BB0BA0}"/>
    <cellStyle name="Percent 4 3 2 2 4" xfId="1966" xr:uid="{41B26C0D-2479-4B5C-A744-1A576F67CA94}"/>
    <cellStyle name="Percent 4 3 2 3" xfId="672" xr:uid="{789751C4-9833-4589-BE49-3E6E552C34C2}"/>
    <cellStyle name="Percent 4 3 2 3 2" xfId="1406" xr:uid="{82051CBF-C2D2-4736-BE1E-9610AF75A361}"/>
    <cellStyle name="Percent 4 3 2 3 2 2" xfId="2858" xr:uid="{01CA9E38-C5B4-4AC5-89A5-D5C1FB51C9DF}"/>
    <cellStyle name="Percent 4 3 2 3 3" xfId="2133" xr:uid="{D2C2FB4C-6E57-4DA2-86E6-FB7C3D3C5906}"/>
    <cellStyle name="Percent 4 3 2 4" xfId="1052" xr:uid="{51FB5A66-93D9-4210-88AA-7130F7055A81}"/>
    <cellStyle name="Percent 4 3 2 4 2" xfId="2504" xr:uid="{CC794D61-9E5C-4CAE-ACB7-B43792EA26B9}"/>
    <cellStyle name="Percent 4 3 2 5" xfId="1779" xr:uid="{273CF929-F986-49B9-B327-345A85146722}"/>
    <cellStyle name="Percent 4 3 3" xfId="192" xr:uid="{2DD9B37E-7886-475F-9CC6-20BC371CE126}"/>
    <cellStyle name="Percent 4 3 3 2" xfId="496" xr:uid="{68C6BBBF-5D28-4943-BD58-FAD4EA1B2ABD}"/>
    <cellStyle name="Percent 4 3 3 2 2" xfId="860" xr:uid="{92E155D9-AF84-4A64-A54C-253D3E6AF410}"/>
    <cellStyle name="Percent 4 3 3 2 2 2" xfId="1594" xr:uid="{5C4DAEB9-71C1-4B7B-A566-2845D89F06F1}"/>
    <cellStyle name="Percent 4 3 3 2 2 2 2" xfId="3046" xr:uid="{0E2E687D-9400-4687-9A99-43EC34C99439}"/>
    <cellStyle name="Percent 4 3 3 2 2 3" xfId="2321" xr:uid="{CA017ED8-6495-4EAC-85E5-E236BCF3DE66}"/>
    <cellStyle name="Percent 4 3 3 2 3" xfId="1240" xr:uid="{58C590C3-B66C-4934-B28B-25A10BE0311A}"/>
    <cellStyle name="Percent 4 3 3 2 3 2" xfId="2692" xr:uid="{50A9DDEE-BD51-42AB-A1FA-A3856D8EA544}"/>
    <cellStyle name="Percent 4 3 3 2 4" xfId="1967" xr:uid="{50A9E75C-5DBD-41DE-9A50-498EE85398F2}"/>
    <cellStyle name="Percent 4 3 3 3" xfId="673" xr:uid="{7CC6601B-84CC-432D-AA31-4C12BEC26FDA}"/>
    <cellStyle name="Percent 4 3 3 3 2" xfId="1407" xr:uid="{F6D84918-67F6-40E7-8E6F-05205F8F4A0A}"/>
    <cellStyle name="Percent 4 3 3 3 2 2" xfId="2859" xr:uid="{D4695FCA-6676-44AD-84C3-FC1D611ECC9B}"/>
    <cellStyle name="Percent 4 3 3 3 3" xfId="2134" xr:uid="{550AC1D7-0C69-4151-AD52-452CBAEC5C04}"/>
    <cellStyle name="Percent 4 3 3 4" xfId="1053" xr:uid="{F3C53645-0E0A-496A-8942-878B9152D995}"/>
    <cellStyle name="Percent 4 3 3 4 2" xfId="2505" xr:uid="{DFF85B93-FF0B-40D4-9E18-275C4AB5DE6A}"/>
    <cellStyle name="Percent 4 3 3 5" xfId="1780" xr:uid="{BC571A66-2878-4D5B-AAE9-862492BFB5ED}"/>
    <cellStyle name="Percent 4 3 4" xfId="497" xr:uid="{E307A5A9-33A5-44D6-8B55-DF84ABF6C440}"/>
    <cellStyle name="Percent 4 3 4 2" xfId="861" xr:uid="{B8ACB198-844A-4876-B299-CD1F8A36025E}"/>
    <cellStyle name="Percent 4 3 4 2 2" xfId="1595" xr:uid="{C0EECC68-A620-46DC-B3BA-D9D94C480571}"/>
    <cellStyle name="Percent 4 3 4 2 2 2" xfId="3047" xr:uid="{0AA4439F-AB03-47A4-939A-D78D59586B76}"/>
    <cellStyle name="Percent 4 3 4 2 3" xfId="2322" xr:uid="{F65E4A6A-A8DB-4581-A4F6-709ABC3ED9FC}"/>
    <cellStyle name="Percent 4 3 4 3" xfId="1241" xr:uid="{95B5C55E-A4DA-4A25-A81E-22B1DD79F8E8}"/>
    <cellStyle name="Percent 4 3 4 3 2" xfId="2693" xr:uid="{FBB14F6F-BA37-418A-94F9-004CA54B750E}"/>
    <cellStyle name="Percent 4 3 4 4" xfId="1968" xr:uid="{AC46265E-A5B4-48DC-AA41-3AC13F1A4E42}"/>
    <cellStyle name="Percent 4 3 5" xfId="671" xr:uid="{438C11B4-5C44-47C9-935C-CDB1C79009BE}"/>
    <cellStyle name="Percent 4 3 5 2" xfId="1405" xr:uid="{09FEF895-92A6-4215-9088-4B6C2CE604F6}"/>
    <cellStyle name="Percent 4 3 5 2 2" xfId="2857" xr:uid="{F1C8F2B1-4C21-439A-A0B2-B06CB04D77AB}"/>
    <cellStyle name="Percent 4 3 5 3" xfId="2132" xr:uid="{08B05CD6-93F0-4BE3-B52C-FA94F720D063}"/>
    <cellStyle name="Percent 4 3 6" xfId="1051" xr:uid="{B1F3FD84-98A5-4464-B4CE-421E94E7BD18}"/>
    <cellStyle name="Percent 4 3 6 2" xfId="2503" xr:uid="{64E83D2A-B081-43D7-B5CB-2FDB952F9599}"/>
    <cellStyle name="Percent 4 3 7" xfId="1778" xr:uid="{DF320356-1D74-44DE-BD35-C039358B6FD6}"/>
    <cellStyle name="Percent 4 4" xfId="193" xr:uid="{EE230AD0-8EC3-4428-B3C9-C8A992CBA0DE}"/>
    <cellStyle name="Percent 4 4 2" xfId="194" xr:uid="{0A8FCE71-5C21-4A5C-84C4-75DC9A2E4886}"/>
    <cellStyle name="Percent 4 4 2 2" xfId="498" xr:uid="{0B0E5D50-5E1B-47B6-B3AF-3C0A4B1DF7C0}"/>
    <cellStyle name="Percent 4 4 2 2 2" xfId="862" xr:uid="{C2D53348-D13C-4B9D-9C03-C01B5FED3BF5}"/>
    <cellStyle name="Percent 4 4 2 2 2 2" xfId="1596" xr:uid="{D962549E-C4B4-4060-8DFC-F06E3819336E}"/>
    <cellStyle name="Percent 4 4 2 2 2 2 2" xfId="3048" xr:uid="{D364D265-70E4-4DFD-AF87-7734C77DDF66}"/>
    <cellStyle name="Percent 4 4 2 2 2 3" xfId="2323" xr:uid="{C2A1194E-0463-405E-A4BD-7A9B6772D4DF}"/>
    <cellStyle name="Percent 4 4 2 2 3" xfId="1242" xr:uid="{AF7A8688-9502-4384-ACE9-73EAF4DC47E9}"/>
    <cellStyle name="Percent 4 4 2 2 3 2" xfId="2694" xr:uid="{FBC8CA40-CB10-4466-A8FD-11E260F6BC48}"/>
    <cellStyle name="Percent 4 4 2 2 4" xfId="1969" xr:uid="{0BCBA09B-C40B-44C1-B8A7-FEFEF46F9413}"/>
    <cellStyle name="Percent 4 4 2 3" xfId="675" xr:uid="{7D985269-35B2-428B-AF5C-A7E68C41EB51}"/>
    <cellStyle name="Percent 4 4 2 3 2" xfId="1409" xr:uid="{69128026-997D-4DF0-8375-E3FCC33C2C33}"/>
    <cellStyle name="Percent 4 4 2 3 2 2" xfId="2861" xr:uid="{58997F47-50FB-46D9-9309-DA9428C3C1AB}"/>
    <cellStyle name="Percent 4 4 2 3 3" xfId="2136" xr:uid="{1058E23D-3002-416B-A057-3EE33FAA4F82}"/>
    <cellStyle name="Percent 4 4 2 4" xfId="1055" xr:uid="{005C3CDA-1101-41FF-973F-9A692A781E76}"/>
    <cellStyle name="Percent 4 4 2 4 2" xfId="2507" xr:uid="{4744724A-4138-465B-8F8F-B30D5DAB2432}"/>
    <cellStyle name="Percent 4 4 2 5" xfId="1782" xr:uid="{D7099FB1-5FAC-4468-BFF8-3BB8B9355921}"/>
    <cellStyle name="Percent 4 4 3" xfId="499" xr:uid="{C4C8C6B5-4A8F-44F1-B7B5-E01D11CC28D3}"/>
    <cellStyle name="Percent 4 4 3 2" xfId="863" xr:uid="{F1C900E2-6277-4AA0-B086-3D9050D9B197}"/>
    <cellStyle name="Percent 4 4 3 2 2" xfId="1597" xr:uid="{0ACA9940-33D7-4036-A07E-A24D1D98A685}"/>
    <cellStyle name="Percent 4 4 3 2 2 2" xfId="3049" xr:uid="{57690FB9-0CA3-479D-B0C3-9ADFA6439C14}"/>
    <cellStyle name="Percent 4 4 3 2 3" xfId="2324" xr:uid="{2FC3302D-A9DF-4DBB-8FE5-3973680DABBF}"/>
    <cellStyle name="Percent 4 4 3 3" xfId="1243" xr:uid="{75404A80-09C1-45B1-9C02-8A9F6CAE2986}"/>
    <cellStyle name="Percent 4 4 3 3 2" xfId="2695" xr:uid="{1B49B072-8C6A-4258-A927-DCADFB9FEFA5}"/>
    <cellStyle name="Percent 4 4 3 4" xfId="1970" xr:uid="{F0266E68-3883-4CBB-889A-6F6B63C69EF5}"/>
    <cellStyle name="Percent 4 4 4" xfId="674" xr:uid="{A755B516-DFBB-4EC1-899C-F4B67C44B45A}"/>
    <cellStyle name="Percent 4 4 4 2" xfId="1408" xr:uid="{A89834AA-747E-4DF5-B642-C008026BF710}"/>
    <cellStyle name="Percent 4 4 4 2 2" xfId="2860" xr:uid="{7A36D139-0450-445E-BD2E-11A9C69B8739}"/>
    <cellStyle name="Percent 4 4 4 3" xfId="2135" xr:uid="{409E9611-F41B-4C0A-BB64-1685FC4AA09B}"/>
    <cellStyle name="Percent 4 4 5" xfId="1054" xr:uid="{1A7804C7-3A67-48E7-ACFD-883EF986C2F5}"/>
    <cellStyle name="Percent 4 4 5 2" xfId="2506" xr:uid="{6C06A754-E1FD-45CD-B45B-A26AB6E57A36}"/>
    <cellStyle name="Percent 4 4 6" xfId="1781" xr:uid="{07CD7254-E6A9-4B98-8AA8-FF8ED4DE966F}"/>
    <cellStyle name="Percent 4 5" xfId="195" xr:uid="{C0D7C001-CE5D-47A9-9D3F-C8B9DDFA9AC7}"/>
    <cellStyle name="Percent 4 5 2" xfId="196" xr:uid="{6BA88688-A0A5-47C4-A4D8-182E7E88E249}"/>
    <cellStyle name="Percent 4 5 2 2" xfId="500" xr:uid="{8F8EC682-0777-4A5F-A1A1-00E68BEFE177}"/>
    <cellStyle name="Percent 4 5 2 2 2" xfId="864" xr:uid="{6F4F052C-2B15-4768-B99D-6F0C825488FA}"/>
    <cellStyle name="Percent 4 5 2 2 2 2" xfId="1598" xr:uid="{CCAB6460-F84B-44F9-91E5-08016732CA02}"/>
    <cellStyle name="Percent 4 5 2 2 2 2 2" xfId="3050" xr:uid="{47ECF763-B506-4A02-8571-F14C4AED6852}"/>
    <cellStyle name="Percent 4 5 2 2 2 3" xfId="2325" xr:uid="{626E3002-5D94-4964-805D-B9F410E7DA9E}"/>
    <cellStyle name="Percent 4 5 2 2 3" xfId="1244" xr:uid="{EB65FE51-EF99-4BA5-BC2E-BB419DD438CE}"/>
    <cellStyle name="Percent 4 5 2 2 3 2" xfId="2696" xr:uid="{2517973D-326E-4CBB-A943-BFC07695B9F1}"/>
    <cellStyle name="Percent 4 5 2 2 4" xfId="1971" xr:uid="{5B1A573F-F05A-4395-BF0E-371043C69296}"/>
    <cellStyle name="Percent 4 5 2 3" xfId="677" xr:uid="{FF121167-C697-4E51-80F0-9DDFC58174FF}"/>
    <cellStyle name="Percent 4 5 2 3 2" xfId="1411" xr:uid="{00CEA436-3C3C-4E2C-B50C-1E9B8AA394A9}"/>
    <cellStyle name="Percent 4 5 2 3 2 2" xfId="2863" xr:uid="{4EB642CF-9022-42A2-B953-339C282A3EC5}"/>
    <cellStyle name="Percent 4 5 2 3 3" xfId="2138" xr:uid="{4180516B-5B25-431F-A505-AC07CBB6DD64}"/>
    <cellStyle name="Percent 4 5 2 4" xfId="1057" xr:uid="{D8B0AB93-C01E-42F8-B9D5-B3B01D745EA5}"/>
    <cellStyle name="Percent 4 5 2 4 2" xfId="2509" xr:uid="{4B9FC47E-D9A7-4FA7-8B43-3C8EB86BFB7F}"/>
    <cellStyle name="Percent 4 5 2 5" xfId="1784" xr:uid="{2D60816A-4CD7-4A6B-82FD-81CE7A60CB5C}"/>
    <cellStyle name="Percent 4 5 3" xfId="501" xr:uid="{1A03EFE9-EDB0-4C7E-86C9-ADF8E027FD23}"/>
    <cellStyle name="Percent 4 5 3 2" xfId="865" xr:uid="{3EAE8D2F-D117-4717-9453-0E136F88E7E5}"/>
    <cellStyle name="Percent 4 5 3 2 2" xfId="1599" xr:uid="{4CA18809-906B-4D34-B027-0B7B19575B02}"/>
    <cellStyle name="Percent 4 5 3 2 2 2" xfId="3051" xr:uid="{EFA914F6-3355-4DA3-9B31-4B47DADAB06E}"/>
    <cellStyle name="Percent 4 5 3 2 3" xfId="2326" xr:uid="{5790E080-2E81-47F9-9C58-3F6798DCC7C6}"/>
    <cellStyle name="Percent 4 5 3 3" xfId="1245" xr:uid="{D26258B4-F142-42E3-B47E-CF39EB855534}"/>
    <cellStyle name="Percent 4 5 3 3 2" xfId="2697" xr:uid="{6B5A664A-8912-47FC-AFCF-4899E335B7AC}"/>
    <cellStyle name="Percent 4 5 3 4" xfId="1972" xr:uid="{9E1FC9D5-AB7D-4853-9CA2-3A796BD5BEFF}"/>
    <cellStyle name="Percent 4 5 4" xfId="676" xr:uid="{9DA7BF7C-EE35-4778-9FF4-E2FC6A9C448A}"/>
    <cellStyle name="Percent 4 5 4 2" xfId="1410" xr:uid="{CD5D0F11-880F-4A69-A33A-2C930DF2DF41}"/>
    <cellStyle name="Percent 4 5 4 2 2" xfId="2862" xr:uid="{7FAA9B72-5FCD-4F1F-AADA-A977747D8C84}"/>
    <cellStyle name="Percent 4 5 4 3" xfId="2137" xr:uid="{265D1E8D-482D-4F98-91F3-C97F738AF339}"/>
    <cellStyle name="Percent 4 5 5" xfId="1056" xr:uid="{53616FC7-860E-4358-8C38-A397508FF9BE}"/>
    <cellStyle name="Percent 4 5 5 2" xfId="2508" xr:uid="{F6BDFB32-11F1-423B-BD25-CA55C0BEABA5}"/>
    <cellStyle name="Percent 4 5 6" xfId="1783" xr:uid="{057116CB-404D-4955-B9AC-D8EBD06C379C}"/>
    <cellStyle name="Percent 4 6" xfId="197" xr:uid="{C962C13B-DE1D-42A1-AC4C-BADFEF3BA7F1}"/>
    <cellStyle name="Percent 4 6 2" xfId="198" xr:uid="{B220173D-70F1-4EF2-BD29-ED43FC9D5E43}"/>
    <cellStyle name="Percent 4 6 2 2" xfId="502" xr:uid="{A8423DBA-6B5D-4666-90CE-ED7C46CFDEFA}"/>
    <cellStyle name="Percent 4 6 2 2 2" xfId="866" xr:uid="{F58052B4-353D-4833-9CF5-E408CCBA56D4}"/>
    <cellStyle name="Percent 4 6 2 2 2 2" xfId="1600" xr:uid="{2F7BA1DE-95B6-4AB7-8B43-88019B1D9BD6}"/>
    <cellStyle name="Percent 4 6 2 2 2 2 2" xfId="3052" xr:uid="{30FC43F5-752A-42F9-9A58-107580C94CF4}"/>
    <cellStyle name="Percent 4 6 2 2 2 3" xfId="2327" xr:uid="{F4455613-7092-47CB-8163-8F387A3E2856}"/>
    <cellStyle name="Percent 4 6 2 2 3" xfId="1246" xr:uid="{2B286DED-758B-4B6D-8F43-920BA3BBD61E}"/>
    <cellStyle name="Percent 4 6 2 2 3 2" xfId="2698" xr:uid="{9EDB8033-1F15-492B-8CD9-3F4CB408274F}"/>
    <cellStyle name="Percent 4 6 2 2 4" xfId="1973" xr:uid="{75E3F1CD-1C70-4CC7-8AAA-0EC69C86AC00}"/>
    <cellStyle name="Percent 4 6 2 3" xfId="679" xr:uid="{EB9ADE01-2222-489B-86A1-05D5EB241E23}"/>
    <cellStyle name="Percent 4 6 2 3 2" xfId="1413" xr:uid="{54E525CC-A594-46DD-86AA-07DA30CD4C9A}"/>
    <cellStyle name="Percent 4 6 2 3 2 2" xfId="2865" xr:uid="{E8F791DE-8F9B-4F52-BF3B-0037F31EA4A2}"/>
    <cellStyle name="Percent 4 6 2 3 3" xfId="2140" xr:uid="{4B833EF7-9766-4CFD-BB1B-12774BEFA495}"/>
    <cellStyle name="Percent 4 6 2 4" xfId="1059" xr:uid="{401B2A73-0938-46DD-9F00-76EDB157AFFC}"/>
    <cellStyle name="Percent 4 6 2 4 2" xfId="2511" xr:uid="{97A89A7B-DB67-47D1-BD68-811EA9494174}"/>
    <cellStyle name="Percent 4 6 2 5" xfId="1786" xr:uid="{7A810ED1-E059-4B0E-BF34-2D5DB5A66DF2}"/>
    <cellStyle name="Percent 4 6 3" xfId="503" xr:uid="{4C45A7EE-0602-4429-A29D-DF3C7D8275B1}"/>
    <cellStyle name="Percent 4 6 3 2" xfId="867" xr:uid="{27554753-0A2B-41C2-A2ED-10C7E3FF6D3E}"/>
    <cellStyle name="Percent 4 6 3 2 2" xfId="1601" xr:uid="{66ABBB5B-5387-40A1-91DF-3A80FDF4CC47}"/>
    <cellStyle name="Percent 4 6 3 2 2 2" xfId="3053" xr:uid="{DED4CBFE-7450-4FC1-8446-63120A5EF3B2}"/>
    <cellStyle name="Percent 4 6 3 2 3" xfId="2328" xr:uid="{4197700F-B38E-4A16-8CC1-E6D16A89D6B0}"/>
    <cellStyle name="Percent 4 6 3 3" xfId="1247" xr:uid="{17B3D9EF-3C83-4DF2-803C-40FEEA266F4D}"/>
    <cellStyle name="Percent 4 6 3 3 2" xfId="2699" xr:uid="{4A7DC1E2-516A-445E-9B82-A93591BC3696}"/>
    <cellStyle name="Percent 4 6 3 4" xfId="1974" xr:uid="{05BB8029-C162-4739-98DF-9F53AFCCA286}"/>
    <cellStyle name="Percent 4 6 4" xfId="678" xr:uid="{C00459D2-5B69-4863-8470-81DA1C36AAE6}"/>
    <cellStyle name="Percent 4 6 4 2" xfId="1412" xr:uid="{31FA8644-A61E-48C2-A32F-83DBDD9B509C}"/>
    <cellStyle name="Percent 4 6 4 2 2" xfId="2864" xr:uid="{66DF481E-7B65-41A3-B2D3-F7B17068C09A}"/>
    <cellStyle name="Percent 4 6 4 3" xfId="2139" xr:uid="{B7549FA9-2C38-4B8F-AC12-6084B06ED7FC}"/>
    <cellStyle name="Percent 4 6 5" xfId="1058" xr:uid="{A9D7526A-5313-45F5-93B1-279721E2F93E}"/>
    <cellStyle name="Percent 4 6 5 2" xfId="2510" xr:uid="{95623473-DA6E-45C5-A68E-DE14CA2558FF}"/>
    <cellStyle name="Percent 4 6 6" xfId="1785" xr:uid="{6764B164-50F5-401C-AFDC-7E72EB97E958}"/>
    <cellStyle name="Percent 4 7" xfId="199" xr:uid="{E7ED3A65-910F-40A1-ADAE-656E9E88C4FF}"/>
    <cellStyle name="Percent 4 7 2" xfId="504" xr:uid="{5D524BA7-4710-4953-80F0-DD4F46ACD548}"/>
    <cellStyle name="Percent 4 7 2 2" xfId="868" xr:uid="{9E0C05DE-C19C-45D8-8F02-4D3C972AC257}"/>
    <cellStyle name="Percent 4 7 2 2 2" xfId="1602" xr:uid="{743CF024-AD4F-4730-92F6-96FE806A7EF7}"/>
    <cellStyle name="Percent 4 7 2 2 2 2" xfId="3054" xr:uid="{95A44E1C-FFF9-42D6-A4A3-33E9D91F7485}"/>
    <cellStyle name="Percent 4 7 2 2 3" xfId="2329" xr:uid="{0E168228-CC71-43DA-8127-7A0697E4208A}"/>
    <cellStyle name="Percent 4 7 2 3" xfId="1248" xr:uid="{159CF792-4824-4392-8D12-75B4098D3EEA}"/>
    <cellStyle name="Percent 4 7 2 3 2" xfId="2700" xr:uid="{9E4D754A-7ABA-4564-A12C-AB6457515370}"/>
    <cellStyle name="Percent 4 7 2 4" xfId="1975" xr:uid="{C9E5F7C2-6BAA-4148-9C2D-E702643AB473}"/>
    <cellStyle name="Percent 4 7 3" xfId="680" xr:uid="{49FC4AF8-688B-4123-A060-B71D40716670}"/>
    <cellStyle name="Percent 4 7 3 2" xfId="1414" xr:uid="{6D6871D7-DC3A-4157-B68A-8A80CE49614B}"/>
    <cellStyle name="Percent 4 7 3 2 2" xfId="2866" xr:uid="{45FD974F-B899-49EF-BC99-3F27BB699C52}"/>
    <cellStyle name="Percent 4 7 3 3" xfId="2141" xr:uid="{4F79A4D1-B963-4682-B3B3-29839C9C2031}"/>
    <cellStyle name="Percent 4 7 4" xfId="1060" xr:uid="{77F9AFF2-C143-4AF2-A254-EB9DAAA935B4}"/>
    <cellStyle name="Percent 4 7 4 2" xfId="2512" xr:uid="{89CAF8DB-70CA-4D63-955C-4C90D0F30C19}"/>
    <cellStyle name="Percent 4 7 5" xfId="1787" xr:uid="{E9545822-8159-40D7-B534-ED252C7D4B3B}"/>
    <cellStyle name="Percent 4 8" xfId="200" xr:uid="{A130D78C-A5E2-44F5-AB11-CAB04A3C4F52}"/>
    <cellStyle name="Percent 4 8 2" xfId="505" xr:uid="{8D408AA8-A2C1-4909-B7D0-F191D4C99325}"/>
    <cellStyle name="Percent 4 8 2 2" xfId="869" xr:uid="{FAB9CCC8-BE75-46C5-8777-AEA1F621A48F}"/>
    <cellStyle name="Percent 4 8 2 2 2" xfId="1603" xr:uid="{0F5C85FD-672A-44AA-89BB-5DF5789A4E80}"/>
    <cellStyle name="Percent 4 8 2 2 2 2" xfId="3055" xr:uid="{6887046C-FD69-4E9E-B74A-56C739E975F6}"/>
    <cellStyle name="Percent 4 8 2 2 3" xfId="2330" xr:uid="{7C80FDF8-6161-472A-AADB-A1B2F26BE63D}"/>
    <cellStyle name="Percent 4 8 2 3" xfId="1249" xr:uid="{743AE56B-ED94-46A5-8028-8DE85ABFDBAC}"/>
    <cellStyle name="Percent 4 8 2 3 2" xfId="2701" xr:uid="{ABA4EA48-3B17-4D11-A1C5-FCE33724E0C7}"/>
    <cellStyle name="Percent 4 8 2 4" xfId="1976" xr:uid="{0D1FBBEC-8D44-4DFD-AEAE-92AEC8689EE4}"/>
    <cellStyle name="Percent 4 8 3" xfId="681" xr:uid="{3F96983D-12C9-454A-AAC7-903A0E180D01}"/>
    <cellStyle name="Percent 4 8 3 2" xfId="1415" xr:uid="{1D017192-20A5-4894-9442-275B53E5FDD1}"/>
    <cellStyle name="Percent 4 8 3 2 2" xfId="2867" xr:uid="{B224E3B7-560C-4223-BA1B-9AA43F1D4627}"/>
    <cellStyle name="Percent 4 8 3 3" xfId="2142" xr:uid="{276E6130-6004-4E65-9A94-2EB29C53E0C0}"/>
    <cellStyle name="Percent 4 8 4" xfId="1061" xr:uid="{7653915B-6A77-4E52-B539-6389B893DD3A}"/>
    <cellStyle name="Percent 4 8 4 2" xfId="2513" xr:uid="{B3BB9D97-3732-40D4-9E25-FE798D353A72}"/>
    <cellStyle name="Percent 4 8 5" xfId="1788" xr:uid="{3C48777F-39E2-4A72-8C09-5C874644EF95}"/>
    <cellStyle name="Percent 4 9" xfId="201" xr:uid="{C205F166-0DAE-433D-B11E-8D74ABB986B4}"/>
    <cellStyle name="Percent 4 9 2" xfId="506" xr:uid="{84F757BA-0907-4611-B34F-CBE645E7B3E1}"/>
    <cellStyle name="Percent 4 9 2 2" xfId="870" xr:uid="{CD2ACDC6-AE70-4DB0-B184-F133D480236C}"/>
    <cellStyle name="Percent 4 9 2 2 2" xfId="1604" xr:uid="{86604E4B-90BF-473B-81D2-07C6DDDF6F82}"/>
    <cellStyle name="Percent 4 9 2 2 2 2" xfId="3056" xr:uid="{B36A0A17-B1D1-490F-B2FF-F9497BF16DEC}"/>
    <cellStyle name="Percent 4 9 2 2 3" xfId="2331" xr:uid="{F78EE9F9-A13B-493A-9E1B-54EAFB523502}"/>
    <cellStyle name="Percent 4 9 2 3" xfId="1250" xr:uid="{C8B8D4CB-4430-487C-B74D-7194D14684EC}"/>
    <cellStyle name="Percent 4 9 2 3 2" xfId="2702" xr:uid="{C184E53A-9492-4BFA-95EB-C6034AB88F96}"/>
    <cellStyle name="Percent 4 9 2 4" xfId="1977" xr:uid="{B40F516E-1054-4437-82CF-0D978E85360D}"/>
    <cellStyle name="Percent 4 9 3" xfId="682" xr:uid="{76EE78D8-E031-4507-A66F-A0797694B196}"/>
    <cellStyle name="Percent 4 9 3 2" xfId="1416" xr:uid="{6CF8368B-A87D-400F-9663-2215DFA4B967}"/>
    <cellStyle name="Percent 4 9 3 2 2" xfId="2868" xr:uid="{F7C6053D-6EC2-4A4A-846C-C02A8E4296BF}"/>
    <cellStyle name="Percent 4 9 3 3" xfId="2143" xr:uid="{D3906E2F-EC5A-49F1-B64D-BA48537F73B0}"/>
    <cellStyle name="Percent 4 9 4" xfId="1062" xr:uid="{1F99677A-E315-4D53-B195-3A5512DC772D}"/>
    <cellStyle name="Percent 4 9 4 2" xfId="2514" xr:uid="{83F29C7B-F947-4D95-A0D9-CA103E53F89D}"/>
    <cellStyle name="Percent 4 9 5" xfId="1789" xr:uid="{6772B6CE-A1D7-4C84-9464-004ED7AF2567}"/>
    <cellStyle name="Percent 5" xfId="202" xr:uid="{52E0B795-7AD7-42CB-B808-8F113897C09A}"/>
    <cellStyle name="Percent 5 10" xfId="507" xr:uid="{30BF0C54-227F-4BE3-8264-99BD0AA7C6B5}"/>
    <cellStyle name="Percent 5 10 2" xfId="871" xr:uid="{BF9857CA-1721-4CB3-9B31-971E886AFCA8}"/>
    <cellStyle name="Percent 5 10 2 2" xfId="1605" xr:uid="{1E6B1652-3043-4759-82A4-FD914B7F39CE}"/>
    <cellStyle name="Percent 5 10 2 2 2" xfId="3057" xr:uid="{032709AC-1BEA-4D79-985C-2ADAEDEB3D7C}"/>
    <cellStyle name="Percent 5 10 2 3" xfId="2332" xr:uid="{8DE413B8-30BD-4026-A111-F3F78DD17A4E}"/>
    <cellStyle name="Percent 5 10 3" xfId="1251" xr:uid="{81CF7C6B-B029-4E55-86A3-3CFA9400989A}"/>
    <cellStyle name="Percent 5 10 3 2" xfId="2703" xr:uid="{0ED4F991-D389-4B65-BAC4-15B4230A43F4}"/>
    <cellStyle name="Percent 5 10 4" xfId="1978" xr:uid="{1FA8A0EB-FA67-4A0F-839C-329FDB585CA0}"/>
    <cellStyle name="Percent 5 11" xfId="683" xr:uid="{C22B5ACC-9D59-486D-B745-493F8420DCBB}"/>
    <cellStyle name="Percent 5 11 2" xfId="1417" xr:uid="{9E6CDFE2-38BD-4081-8EE6-9B41192E4B56}"/>
    <cellStyle name="Percent 5 11 2 2" xfId="2869" xr:uid="{0A82D0BA-E935-41F2-B1EF-4F0C2DB36257}"/>
    <cellStyle name="Percent 5 11 3" xfId="2144" xr:uid="{B5F3E2D1-9952-4BB8-B9C1-606827BB6C45}"/>
    <cellStyle name="Percent 5 12" xfId="1063" xr:uid="{D4A81648-30DF-4BCA-BBB6-C7F8AC7D42B1}"/>
    <cellStyle name="Percent 5 12 2" xfId="2515" xr:uid="{7409AC7F-4A04-46EA-BA27-1AD3A4688DC0}"/>
    <cellStyle name="Percent 5 13" xfId="1790" xr:uid="{D8C68651-4F55-44A3-9BE8-247BF680619F}"/>
    <cellStyle name="Percent 5 2" xfId="203" xr:uid="{F7BE73BC-FEE8-4D57-B63D-6BC14B210FC5}"/>
    <cellStyle name="Percent 5 2 2" xfId="204" xr:uid="{860D56EC-067A-488B-B59A-5E3FCB5E31AD}"/>
    <cellStyle name="Percent 5 2 2 2" xfId="508" xr:uid="{35E089F0-8379-4494-B4D6-4F02BC5FEA8C}"/>
    <cellStyle name="Percent 5 2 2 2 2" xfId="872" xr:uid="{18FF9680-217C-4CAC-9D44-0D51288995EB}"/>
    <cellStyle name="Percent 5 2 2 2 2 2" xfId="1606" xr:uid="{C42002D8-A6DB-43E6-B68B-F2C328D5870B}"/>
    <cellStyle name="Percent 5 2 2 2 2 2 2" xfId="3058" xr:uid="{13CDD2AA-410A-4D08-A138-018E33C2F3CD}"/>
    <cellStyle name="Percent 5 2 2 2 2 3" xfId="2333" xr:uid="{5F09BF4F-D42F-4B92-AE1B-C84EDDD5A6A1}"/>
    <cellStyle name="Percent 5 2 2 2 3" xfId="1252" xr:uid="{73A3A151-45BB-4E4F-9F79-DA8DC94719A4}"/>
    <cellStyle name="Percent 5 2 2 2 3 2" xfId="2704" xr:uid="{68DC332F-101F-42D5-A92C-D9C96C9B4203}"/>
    <cellStyle name="Percent 5 2 2 2 4" xfId="1979" xr:uid="{29A5757C-E803-4F05-8A47-BD24C1E5312C}"/>
    <cellStyle name="Percent 5 2 2 3" xfId="685" xr:uid="{00CFD03E-4390-4EB0-9A2F-F4379507E7E2}"/>
    <cellStyle name="Percent 5 2 2 3 2" xfId="1419" xr:uid="{45C40F86-78EC-4B57-8FE6-DD1ECDFFC788}"/>
    <cellStyle name="Percent 5 2 2 3 2 2" xfId="2871" xr:uid="{FD36EFB0-51DC-41B4-9671-65A035C5E210}"/>
    <cellStyle name="Percent 5 2 2 3 3" xfId="2146" xr:uid="{9CDE0730-B43D-4C33-BF1B-6277E557BA0B}"/>
    <cellStyle name="Percent 5 2 2 4" xfId="1065" xr:uid="{32783AE2-7EFC-4670-9F8F-9DEA41938687}"/>
    <cellStyle name="Percent 5 2 2 4 2" xfId="2517" xr:uid="{BF9D6B8C-1ADC-42FC-8E57-AAED096CE416}"/>
    <cellStyle name="Percent 5 2 2 5" xfId="1792" xr:uid="{C81A4AE6-7972-4565-A284-8C0EADE1DC27}"/>
    <cellStyle name="Percent 5 2 3" xfId="205" xr:uid="{F34CF424-B976-4CDD-AEAB-FFBE5267829D}"/>
    <cellStyle name="Percent 5 2 3 2" xfId="509" xr:uid="{F931040F-EB4D-4792-88BC-3574F16B38CA}"/>
    <cellStyle name="Percent 5 2 3 2 2" xfId="873" xr:uid="{3CECE9B2-0AFB-46BF-92BE-7B857EE2510E}"/>
    <cellStyle name="Percent 5 2 3 2 2 2" xfId="1607" xr:uid="{89417101-7DEF-4FC6-A338-717565327F75}"/>
    <cellStyle name="Percent 5 2 3 2 2 2 2" xfId="3059" xr:uid="{9DB139B2-F604-4087-8372-E8A1DBC133B3}"/>
    <cellStyle name="Percent 5 2 3 2 2 3" xfId="2334" xr:uid="{037656D0-BAEF-4547-9FAC-53F7BD5E93CD}"/>
    <cellStyle name="Percent 5 2 3 2 3" xfId="1253" xr:uid="{F38C273F-8A11-4B0C-AB8F-591E0AFF3AD2}"/>
    <cellStyle name="Percent 5 2 3 2 3 2" xfId="2705" xr:uid="{7D57E7A5-B780-4D46-A70F-75298BDD32E1}"/>
    <cellStyle name="Percent 5 2 3 2 4" xfId="1980" xr:uid="{C96C2592-4E9F-4C07-AAC2-FD2A012237E5}"/>
    <cellStyle name="Percent 5 2 3 3" xfId="686" xr:uid="{A5A64638-9C54-47E8-A6A4-2345AF658C36}"/>
    <cellStyle name="Percent 5 2 3 3 2" xfId="1420" xr:uid="{18B338DA-2436-4212-B0EE-3376AD92D135}"/>
    <cellStyle name="Percent 5 2 3 3 2 2" xfId="2872" xr:uid="{4DD2E137-9195-4BF5-9026-C084715133D3}"/>
    <cellStyle name="Percent 5 2 3 3 3" xfId="2147" xr:uid="{1CE83BCA-BF69-4792-A544-002EF23D8DD0}"/>
    <cellStyle name="Percent 5 2 3 4" xfId="1066" xr:uid="{2D5842FE-4BE5-448B-8728-8983022C0478}"/>
    <cellStyle name="Percent 5 2 3 4 2" xfId="2518" xr:uid="{90A0D59A-77F9-430D-9C9F-77F058C3F4FA}"/>
    <cellStyle name="Percent 5 2 3 5" xfId="1793" xr:uid="{894600F0-4F78-4CD3-B6D5-D63C95D93CE8}"/>
    <cellStyle name="Percent 5 2 4" xfId="510" xr:uid="{4E0FA5D2-57DF-40DC-BFE6-44C2F26116A7}"/>
    <cellStyle name="Percent 5 2 4 2" xfId="874" xr:uid="{5620A470-63FC-4F39-B9AE-91F17F231996}"/>
    <cellStyle name="Percent 5 2 4 2 2" xfId="1608" xr:uid="{212FAD54-5585-4237-9172-A24CDEF8FEBC}"/>
    <cellStyle name="Percent 5 2 4 2 2 2" xfId="3060" xr:uid="{F0BE19CF-3E2F-4284-AC6D-69EAF54C170A}"/>
    <cellStyle name="Percent 5 2 4 2 3" xfId="2335" xr:uid="{E82B93EE-0B59-4478-8356-F8D1FAB9AD08}"/>
    <cellStyle name="Percent 5 2 4 3" xfId="1254" xr:uid="{A8B4166C-4A06-4E90-83C2-8CCC3B24C701}"/>
    <cellStyle name="Percent 5 2 4 3 2" xfId="2706" xr:uid="{849BC7AE-7C04-45E1-8E10-655D4B6CB5D6}"/>
    <cellStyle name="Percent 5 2 4 4" xfId="1981" xr:uid="{567935A2-BBAD-404C-8AF9-8B997A77E702}"/>
    <cellStyle name="Percent 5 2 5" xfId="684" xr:uid="{A39BBE4E-FDDB-4566-8AAB-3D5EC752C405}"/>
    <cellStyle name="Percent 5 2 5 2" xfId="1418" xr:uid="{0C57743C-E432-43CF-8073-2FD59E5D2D12}"/>
    <cellStyle name="Percent 5 2 5 2 2" xfId="2870" xr:uid="{2C49C134-54E8-4C79-9725-10EEBE0FAD68}"/>
    <cellStyle name="Percent 5 2 5 3" xfId="2145" xr:uid="{831B4549-F529-405A-BE41-76F1D142CB0C}"/>
    <cellStyle name="Percent 5 2 6" xfId="1064" xr:uid="{51E81229-0D1E-4A88-A080-1607E502D3BB}"/>
    <cellStyle name="Percent 5 2 6 2" xfId="2516" xr:uid="{0E24A457-7C2F-4419-9CF4-D6658F306A1D}"/>
    <cellStyle name="Percent 5 2 7" xfId="1791" xr:uid="{D59A378A-A12C-4EF5-89F1-BA9B8B8496AC}"/>
    <cellStyle name="Percent 5 3" xfId="206" xr:uid="{391C6466-80F8-458A-885B-D1548F68A985}"/>
    <cellStyle name="Percent 5 3 2" xfId="207" xr:uid="{7EC5327E-B7C9-4AF5-A77A-5DA908C52F36}"/>
    <cellStyle name="Percent 5 3 2 2" xfId="511" xr:uid="{EAF37D4E-62FC-4A60-B5EC-21DB7B74E518}"/>
    <cellStyle name="Percent 5 3 2 2 2" xfId="875" xr:uid="{59557043-44F2-4E30-B9A4-D31A1CA22E9C}"/>
    <cellStyle name="Percent 5 3 2 2 2 2" xfId="1609" xr:uid="{D81F4EBC-7180-43BA-988B-EF79D3F10AAF}"/>
    <cellStyle name="Percent 5 3 2 2 2 2 2" xfId="3061" xr:uid="{99935767-6113-482E-B50D-1513821CA680}"/>
    <cellStyle name="Percent 5 3 2 2 2 3" xfId="2336" xr:uid="{59E5C78A-20EC-4330-BE9E-1E322338007D}"/>
    <cellStyle name="Percent 5 3 2 2 3" xfId="1255" xr:uid="{C2EEC4DC-CE7F-40DB-9FA7-E3CCCCE92A67}"/>
    <cellStyle name="Percent 5 3 2 2 3 2" xfId="2707" xr:uid="{558024FB-EA18-4FEA-942C-95FCD63D8684}"/>
    <cellStyle name="Percent 5 3 2 2 4" xfId="1982" xr:uid="{992A1A05-141C-4F0C-90A4-DE56D3280812}"/>
    <cellStyle name="Percent 5 3 2 3" xfId="688" xr:uid="{4E5DDB7D-DB6F-4034-AAD5-74542BE484B2}"/>
    <cellStyle name="Percent 5 3 2 3 2" xfId="1422" xr:uid="{A295BB04-34FA-4ADA-B48E-D235D25AA195}"/>
    <cellStyle name="Percent 5 3 2 3 2 2" xfId="2874" xr:uid="{0FB8CE2C-2E57-4FB1-A65D-4D3B546E565B}"/>
    <cellStyle name="Percent 5 3 2 3 3" xfId="2149" xr:uid="{F49C408C-E9E5-4537-A819-BE1A2D368FC2}"/>
    <cellStyle name="Percent 5 3 2 4" xfId="1068" xr:uid="{AD282AE8-B08C-4AA2-BE50-2FF4F3E31584}"/>
    <cellStyle name="Percent 5 3 2 4 2" xfId="2520" xr:uid="{CE119885-B49F-4BEF-B37F-A327A563BC2F}"/>
    <cellStyle name="Percent 5 3 2 5" xfId="1795" xr:uid="{98C4252B-C704-41A3-B0A5-88529D3543F0}"/>
    <cellStyle name="Percent 5 3 3" xfId="512" xr:uid="{992C6057-A38D-4B01-A467-DC58E171A1B8}"/>
    <cellStyle name="Percent 5 3 3 2" xfId="876" xr:uid="{52641C63-61C1-44D6-82B3-0334C7DC6EE0}"/>
    <cellStyle name="Percent 5 3 3 2 2" xfId="1610" xr:uid="{1F4C3770-A667-4B2B-89CA-3A4B2652D487}"/>
    <cellStyle name="Percent 5 3 3 2 2 2" xfId="3062" xr:uid="{69077FD8-1915-40B2-8CC0-45322C84713B}"/>
    <cellStyle name="Percent 5 3 3 2 3" xfId="2337" xr:uid="{9658A650-57E4-41AA-BDB6-4E4EC9A7F53B}"/>
    <cellStyle name="Percent 5 3 3 3" xfId="1256" xr:uid="{580FB0D9-F076-4373-A59B-F42DA756CE2D}"/>
    <cellStyle name="Percent 5 3 3 3 2" xfId="2708" xr:uid="{F987790C-F356-4B8B-8E88-2A01F8509F27}"/>
    <cellStyle name="Percent 5 3 3 4" xfId="1983" xr:uid="{D158043A-2446-4617-AB56-00FEDBFFB3CA}"/>
    <cellStyle name="Percent 5 3 4" xfId="687" xr:uid="{339D4F93-337A-4098-A1C7-B5BB4719B4BF}"/>
    <cellStyle name="Percent 5 3 4 2" xfId="1421" xr:uid="{70619F77-FF42-47E3-895A-0A2E762C59D1}"/>
    <cellStyle name="Percent 5 3 4 2 2" xfId="2873" xr:uid="{6FC3CE06-5F32-4378-BF2F-819D09254850}"/>
    <cellStyle name="Percent 5 3 4 3" xfId="2148" xr:uid="{7B12C429-2BDF-4793-B643-66C19CE0AB0D}"/>
    <cellStyle name="Percent 5 3 5" xfId="1067" xr:uid="{9BD8C336-8211-4EE4-AF02-ACF18788618F}"/>
    <cellStyle name="Percent 5 3 5 2" xfId="2519" xr:uid="{42E007C6-D3B4-4714-AB0C-6F127FCE8653}"/>
    <cellStyle name="Percent 5 3 6" xfId="1794" xr:uid="{B86A409D-1748-4334-97C4-B360E268FBF6}"/>
    <cellStyle name="Percent 5 4" xfId="208" xr:uid="{BA34D844-6F50-43DC-BB35-DF2121426BD9}"/>
    <cellStyle name="Percent 5 4 2" xfId="209" xr:uid="{AD9E6D91-A55A-4100-B312-110EAB34163A}"/>
    <cellStyle name="Percent 5 4 2 2" xfId="513" xr:uid="{0628B43F-6B5A-4C96-A501-4E8CDCEA320D}"/>
    <cellStyle name="Percent 5 4 2 2 2" xfId="877" xr:uid="{63D62125-738C-451A-B53E-B602A9EF4738}"/>
    <cellStyle name="Percent 5 4 2 2 2 2" xfId="1611" xr:uid="{F82B6272-F295-4D6A-8608-2ADA50A8AEE7}"/>
    <cellStyle name="Percent 5 4 2 2 2 2 2" xfId="3063" xr:uid="{7C8260F2-87F8-4B2A-B956-7DC0DF478A35}"/>
    <cellStyle name="Percent 5 4 2 2 2 3" xfId="2338" xr:uid="{6A7922B0-B6B2-4A80-B975-EB522CE9BCD9}"/>
    <cellStyle name="Percent 5 4 2 2 3" xfId="1257" xr:uid="{5FB29941-A6CE-4C14-AC36-144CF4D92FCF}"/>
    <cellStyle name="Percent 5 4 2 2 3 2" xfId="2709" xr:uid="{EFAF4757-9A3B-4C16-9D88-0152532503E3}"/>
    <cellStyle name="Percent 5 4 2 2 4" xfId="1984" xr:uid="{C01B11E5-51F4-4CFB-A661-9C6E57EEA814}"/>
    <cellStyle name="Percent 5 4 2 3" xfId="690" xr:uid="{3376392C-E6DE-4975-B209-96BDB501ED8A}"/>
    <cellStyle name="Percent 5 4 2 3 2" xfId="1424" xr:uid="{B3BEF867-F2EB-4B8D-A44C-3F70F500A52D}"/>
    <cellStyle name="Percent 5 4 2 3 2 2" xfId="2876" xr:uid="{DB4A24AB-D647-4DC6-B316-E734422059B9}"/>
    <cellStyle name="Percent 5 4 2 3 3" xfId="2151" xr:uid="{C6134D76-58FF-49F2-B6F2-75E56393FA5E}"/>
    <cellStyle name="Percent 5 4 2 4" xfId="1070" xr:uid="{8DE62AA6-E6D4-42DD-B989-2EFD4590627D}"/>
    <cellStyle name="Percent 5 4 2 4 2" xfId="2522" xr:uid="{8188F833-FD29-4E9B-960A-30F0D32DA919}"/>
    <cellStyle name="Percent 5 4 2 5" xfId="1797" xr:uid="{B8D1C3DE-2C29-40AE-948B-4996749757E3}"/>
    <cellStyle name="Percent 5 4 3" xfId="514" xr:uid="{00225A7C-A28C-4B93-A5B0-DAC5E3054896}"/>
    <cellStyle name="Percent 5 4 3 2" xfId="878" xr:uid="{4D9B3DD7-5489-482C-938C-B328947CF12A}"/>
    <cellStyle name="Percent 5 4 3 2 2" xfId="1612" xr:uid="{90FF84C2-022D-48FE-8C37-4CBC318692C2}"/>
    <cellStyle name="Percent 5 4 3 2 2 2" xfId="3064" xr:uid="{39FEE507-8055-40DF-8B16-963DDEA722C2}"/>
    <cellStyle name="Percent 5 4 3 2 3" xfId="2339" xr:uid="{CD3C81D9-1C89-4DDB-9135-BE9CC84FAAAB}"/>
    <cellStyle name="Percent 5 4 3 3" xfId="1258" xr:uid="{C5A259C1-8398-4EE2-97BB-AA0D559F3D8B}"/>
    <cellStyle name="Percent 5 4 3 3 2" xfId="2710" xr:uid="{A1307E17-A261-4161-A342-4F697373BD4F}"/>
    <cellStyle name="Percent 5 4 3 4" xfId="1985" xr:uid="{3ACEF32D-9730-4B60-A69D-5EA0E2C3AF1B}"/>
    <cellStyle name="Percent 5 4 4" xfId="689" xr:uid="{49E9CA4D-6D6C-4A02-9130-65C0C2E852C3}"/>
    <cellStyle name="Percent 5 4 4 2" xfId="1423" xr:uid="{26A58F6C-AA11-4C9F-BC92-E8AEE23CC6E2}"/>
    <cellStyle name="Percent 5 4 4 2 2" xfId="2875" xr:uid="{C8FCAC3E-3FE9-43E3-91A2-F8AF793804AB}"/>
    <cellStyle name="Percent 5 4 4 3" xfId="2150" xr:uid="{5866DC3E-AAB8-4993-9E3C-E9E8ACF53D49}"/>
    <cellStyle name="Percent 5 4 5" xfId="1069" xr:uid="{6D4F867B-A523-4A28-84D9-D30DFEBED44A}"/>
    <cellStyle name="Percent 5 4 5 2" xfId="2521" xr:uid="{0BB4DA38-9747-42A9-9F8A-CB7842DFD996}"/>
    <cellStyle name="Percent 5 4 6" xfId="1796" xr:uid="{70D144D9-722A-4F3B-B701-B9DCFBF7096F}"/>
    <cellStyle name="Percent 5 5" xfId="210" xr:uid="{127AC916-A3ED-41D3-841C-FA94B1E009CE}"/>
    <cellStyle name="Percent 5 5 2" xfId="211" xr:uid="{2C1CEC77-05B2-4345-836D-7856110FCC69}"/>
    <cellStyle name="Percent 5 5 2 2" xfId="515" xr:uid="{2EDB1A11-5F47-4FB9-A372-54AD6680BE0A}"/>
    <cellStyle name="Percent 5 5 2 2 2" xfId="879" xr:uid="{6C639663-B2F7-4A8C-B8FB-F89BA58D4F0E}"/>
    <cellStyle name="Percent 5 5 2 2 2 2" xfId="1613" xr:uid="{C228B50E-8D7A-4C15-A019-DAA64AD93305}"/>
    <cellStyle name="Percent 5 5 2 2 2 2 2" xfId="3065" xr:uid="{97A017CA-E3A6-4630-8A58-EE72B3D02227}"/>
    <cellStyle name="Percent 5 5 2 2 2 3" xfId="2340" xr:uid="{9C828A69-A88B-40DD-B1DE-666199E3D25A}"/>
    <cellStyle name="Percent 5 5 2 2 3" xfId="1259" xr:uid="{33001118-985A-4CEF-817D-C659680A74E2}"/>
    <cellStyle name="Percent 5 5 2 2 3 2" xfId="2711" xr:uid="{0E42523A-328A-4FA9-A35D-323999BAEE0C}"/>
    <cellStyle name="Percent 5 5 2 2 4" xfId="1986" xr:uid="{DF23167A-29F7-4321-83C5-AD74A0168BB4}"/>
    <cellStyle name="Percent 5 5 2 3" xfId="692" xr:uid="{74F6EBEC-9A20-4337-94D2-69609F545384}"/>
    <cellStyle name="Percent 5 5 2 3 2" xfId="1426" xr:uid="{E31FAB7B-A93C-484B-B919-9761F9946792}"/>
    <cellStyle name="Percent 5 5 2 3 2 2" xfId="2878" xr:uid="{FA7C4A44-A213-4965-A425-FE158A623414}"/>
    <cellStyle name="Percent 5 5 2 3 3" xfId="2153" xr:uid="{F2230240-28D8-4AE7-9E34-FCDC8B93B2C6}"/>
    <cellStyle name="Percent 5 5 2 4" xfId="1072" xr:uid="{0B9F215E-5D52-42A4-AC06-CB820EFC9C61}"/>
    <cellStyle name="Percent 5 5 2 4 2" xfId="2524" xr:uid="{123C0C5E-AC61-419A-8A8B-0C5D11C51E90}"/>
    <cellStyle name="Percent 5 5 2 5" xfId="1799" xr:uid="{134193EF-A785-47E9-AC41-9985ABCA603B}"/>
    <cellStyle name="Percent 5 5 3" xfId="516" xr:uid="{7629DB1F-72BF-4B09-9A72-DD56A03E0708}"/>
    <cellStyle name="Percent 5 5 3 2" xfId="880" xr:uid="{E331FCA3-741C-4267-9636-EFED171D2278}"/>
    <cellStyle name="Percent 5 5 3 2 2" xfId="1614" xr:uid="{BDF65CD1-999C-4D19-A1D8-04D416746C0E}"/>
    <cellStyle name="Percent 5 5 3 2 2 2" xfId="3066" xr:uid="{165807D5-C96B-41E0-81E3-7FCEE08B30EF}"/>
    <cellStyle name="Percent 5 5 3 2 3" xfId="2341" xr:uid="{850F5C5D-3220-4118-A9A5-B6E95AFE7FFD}"/>
    <cellStyle name="Percent 5 5 3 3" xfId="1260" xr:uid="{87C694C8-6334-4620-8A60-4A280F7A7825}"/>
    <cellStyle name="Percent 5 5 3 3 2" xfId="2712" xr:uid="{919A72A2-77DE-4F55-95C4-4B4B6EF5566D}"/>
    <cellStyle name="Percent 5 5 3 4" xfId="1987" xr:uid="{A02AC13D-43E3-4372-9DBE-DFB09C1F354B}"/>
    <cellStyle name="Percent 5 5 4" xfId="691" xr:uid="{F2FC0B29-0934-43A8-AD2B-851DFD27FC80}"/>
    <cellStyle name="Percent 5 5 4 2" xfId="1425" xr:uid="{86933998-F181-4548-BE54-8AB4FE30BFEE}"/>
    <cellStyle name="Percent 5 5 4 2 2" xfId="2877" xr:uid="{CA6C6CF7-4297-4694-A12F-F5B54840FF12}"/>
    <cellStyle name="Percent 5 5 4 3" xfId="2152" xr:uid="{D1F103C4-6EFB-4488-B120-2C8536DDF2B5}"/>
    <cellStyle name="Percent 5 5 5" xfId="1071" xr:uid="{47995E5F-5AAD-4B44-B849-D66DF9F69A4D}"/>
    <cellStyle name="Percent 5 5 5 2" xfId="2523" xr:uid="{08431FF5-38C0-4642-97A1-A8654EBB46D7}"/>
    <cellStyle name="Percent 5 5 6" xfId="1798" xr:uid="{E1E1D750-7EAA-4253-A077-9CB121A48994}"/>
    <cellStyle name="Percent 5 6" xfId="212" xr:uid="{242070A6-8D0A-4EA5-AE9D-A920B2DA8D4B}"/>
    <cellStyle name="Percent 5 6 2" xfId="517" xr:uid="{34907A8A-0DAC-48DC-8AAF-DC32B3A24E44}"/>
    <cellStyle name="Percent 5 6 2 2" xfId="881" xr:uid="{88D10430-70AB-4CB7-9C1B-ABFE848BE3CC}"/>
    <cellStyle name="Percent 5 6 2 2 2" xfId="1615" xr:uid="{30E4B92D-58C0-4A65-91D8-0D7F5CAD9FA7}"/>
    <cellStyle name="Percent 5 6 2 2 2 2" xfId="3067" xr:uid="{3A570C2B-AC71-4910-89AD-9687854ABE7F}"/>
    <cellStyle name="Percent 5 6 2 2 3" xfId="2342" xr:uid="{8539F950-2943-4BA3-A196-A8E76EDAFADC}"/>
    <cellStyle name="Percent 5 6 2 3" xfId="1261" xr:uid="{4CAACC18-B164-442D-BB10-72058485D597}"/>
    <cellStyle name="Percent 5 6 2 3 2" xfId="2713" xr:uid="{3B8FA151-1B98-457B-B143-7FED378C5527}"/>
    <cellStyle name="Percent 5 6 2 4" xfId="1988" xr:uid="{DAE7CC0D-8308-4287-A108-C4A309CA52D1}"/>
    <cellStyle name="Percent 5 6 3" xfId="693" xr:uid="{1235B940-32DB-443E-B443-68ADC4317184}"/>
    <cellStyle name="Percent 5 6 3 2" xfId="1427" xr:uid="{77C5DE12-18C7-4ADA-8FA9-AA89396E56B0}"/>
    <cellStyle name="Percent 5 6 3 2 2" xfId="2879" xr:uid="{15722E82-D79E-4812-8A43-D28BD850FDEE}"/>
    <cellStyle name="Percent 5 6 3 3" xfId="2154" xr:uid="{39AA8C1D-61F7-43D0-A7C5-00F2848E6EB9}"/>
    <cellStyle name="Percent 5 6 4" xfId="1073" xr:uid="{B2E97587-7778-46C9-A9F2-D50BD4380A3B}"/>
    <cellStyle name="Percent 5 6 4 2" xfId="2525" xr:uid="{33D809CC-6257-4481-AA9D-962505568666}"/>
    <cellStyle name="Percent 5 6 5" xfId="1800" xr:uid="{C0EF9057-9DE8-418F-BAC0-B81E4B0E3C2C}"/>
    <cellStyle name="Percent 5 7" xfId="213" xr:uid="{6985FE02-0505-430D-81F7-0F46597EEFD3}"/>
    <cellStyle name="Percent 5 7 2" xfId="518" xr:uid="{D9D73499-0E62-4B0F-9918-337763B58ED7}"/>
    <cellStyle name="Percent 5 7 2 2" xfId="882" xr:uid="{1FE146B2-CED4-4CDC-A68A-7E58B0688012}"/>
    <cellStyle name="Percent 5 7 2 2 2" xfId="1616" xr:uid="{5A7384F0-1C7A-45E0-8656-8D46CEFB580D}"/>
    <cellStyle name="Percent 5 7 2 2 2 2" xfId="3068" xr:uid="{539DB15F-9560-46D5-A184-575508C86D3B}"/>
    <cellStyle name="Percent 5 7 2 2 3" xfId="2343" xr:uid="{91E71DD9-3110-4BE5-BE8B-D9570B6074BA}"/>
    <cellStyle name="Percent 5 7 2 3" xfId="1262" xr:uid="{2F180384-80A8-4DB8-8849-44F3F70572B1}"/>
    <cellStyle name="Percent 5 7 2 3 2" xfId="2714" xr:uid="{35C5C8AC-0931-42C4-B091-C0691B27703F}"/>
    <cellStyle name="Percent 5 7 2 4" xfId="1989" xr:uid="{756C9C06-3A7B-4438-848B-1FADBE3E0611}"/>
    <cellStyle name="Percent 5 7 3" xfId="694" xr:uid="{D7F309B2-D8F3-4506-B00B-E154176CEF6C}"/>
    <cellStyle name="Percent 5 7 3 2" xfId="1428" xr:uid="{240F5F21-1E5E-4152-BDD9-4B280284987E}"/>
    <cellStyle name="Percent 5 7 3 2 2" xfId="2880" xr:uid="{1B0A1EB5-D799-4170-921A-72DE014F1EBD}"/>
    <cellStyle name="Percent 5 7 3 3" xfId="2155" xr:uid="{E0C5E40F-9B8B-4C53-BE13-497A8AA1E260}"/>
    <cellStyle name="Percent 5 7 4" xfId="1074" xr:uid="{4F1BE438-436D-4A3A-964E-B2B0016A804F}"/>
    <cellStyle name="Percent 5 7 4 2" xfId="2526" xr:uid="{AC0DCA8C-0DC7-461D-A1AB-AE707FB37808}"/>
    <cellStyle name="Percent 5 7 5" xfId="1801" xr:uid="{37560AA9-F851-4305-AB2F-2509440257B0}"/>
    <cellStyle name="Percent 5 8" xfId="214" xr:uid="{32DA5784-785F-4224-B28A-7F965516D1C3}"/>
    <cellStyle name="Percent 5 8 2" xfId="519" xr:uid="{DE434D1F-9D85-42A2-983A-EA3914EE6481}"/>
    <cellStyle name="Percent 5 8 2 2" xfId="883" xr:uid="{F7132180-BA44-45AF-AE70-89F20BC5F604}"/>
    <cellStyle name="Percent 5 8 2 2 2" xfId="1617" xr:uid="{2ED052AE-155F-449A-94A4-FA58E4C020A8}"/>
    <cellStyle name="Percent 5 8 2 2 2 2" xfId="3069" xr:uid="{1116B3D9-B50A-44F8-9958-21C926EC5C01}"/>
    <cellStyle name="Percent 5 8 2 2 3" xfId="2344" xr:uid="{0E256F16-695C-4E87-926D-4502DDE6BD23}"/>
    <cellStyle name="Percent 5 8 2 3" xfId="1263" xr:uid="{F331D6EC-2C83-4AB0-AA3C-5C891FACD348}"/>
    <cellStyle name="Percent 5 8 2 3 2" xfId="2715" xr:uid="{1A7CAC48-63DA-4B59-B75A-7870E4998120}"/>
    <cellStyle name="Percent 5 8 2 4" xfId="1990" xr:uid="{28EBB4C0-DFB3-43DC-A785-B5D88181580A}"/>
    <cellStyle name="Percent 5 8 3" xfId="695" xr:uid="{0A23C5BB-A76F-4904-A589-D5F5A98EE4BB}"/>
    <cellStyle name="Percent 5 8 3 2" xfId="1429" xr:uid="{32077444-0FA8-4970-A0C2-D4C519BBDB28}"/>
    <cellStyle name="Percent 5 8 3 2 2" xfId="2881" xr:uid="{D242547C-287F-415A-83DC-98D2763DA9D4}"/>
    <cellStyle name="Percent 5 8 3 3" xfId="2156" xr:uid="{2CDD5A5F-9296-40AE-86C3-565DCDC34755}"/>
    <cellStyle name="Percent 5 8 4" xfId="1075" xr:uid="{67C7D05E-0869-4358-B15F-08E530094313}"/>
    <cellStyle name="Percent 5 8 4 2" xfId="2527" xr:uid="{1CC3E2E2-9409-485E-9319-DBD819972BF1}"/>
    <cellStyle name="Percent 5 8 5" xfId="1802" xr:uid="{283E7438-86C5-4D5D-8932-E434DF68599B}"/>
    <cellStyle name="Percent 5 9" xfId="520" xr:uid="{1AFC04D2-3E81-45C1-AB82-C2F11082629D}"/>
    <cellStyle name="Percent 5 9 2" xfId="884" xr:uid="{07893215-3531-46C7-B6A6-EA21663D725E}"/>
    <cellStyle name="Percent 5 9 2 2" xfId="1618" xr:uid="{E3000BAC-CC8D-46B4-9E87-1FC0FA39019F}"/>
    <cellStyle name="Percent 5 9 2 2 2" xfId="3070" xr:uid="{5851B468-EEC0-4F19-A5B9-CC53B5A1AA58}"/>
    <cellStyle name="Percent 5 9 2 3" xfId="2345" xr:uid="{319A5C06-320C-4F5E-8F0D-C970EF6382BB}"/>
    <cellStyle name="Percent 5 9 3" xfId="1264" xr:uid="{463C3137-B864-4CFE-A43F-7E05C3ABA360}"/>
    <cellStyle name="Percent 5 9 3 2" xfId="2716" xr:uid="{F679A9E5-BF19-49AC-8257-753F0CBA56CA}"/>
    <cellStyle name="Percent 5 9 4" xfId="1991" xr:uid="{4F0175B8-0541-413C-8E1A-18C0C4A3A3F5}"/>
    <cellStyle name="Percent 6" xfId="333" xr:uid="{F8F1E4C4-994A-4B96-9013-DED998B4F233}"/>
    <cellStyle name="Percent 7" xfId="528" xr:uid="{41563FC5-526F-4C7F-98B0-05442127484F}"/>
    <cellStyle name="Percent 8" xfId="893" xr:uid="{B28245FB-C2DF-4DD5-99FB-F789BAC1586F}"/>
    <cellStyle name="Percent 8 2" xfId="1622" xr:uid="{AB0CC253-9C73-47F6-8A10-A4CE7D5D0465}"/>
    <cellStyle name="Percent 9" xfId="334" xr:uid="{7DF8D098-A94E-4AC8-B1DB-F074CC23D28C}"/>
    <cellStyle name="Total 2" xfId="335" xr:uid="{8B1B322B-6774-4060-B170-BE5B58519C91}"/>
    <cellStyle name="Warning Text 2" xfId="336" xr:uid="{5E2AE0CB-99D6-4023-A6C2-D0A11AE62FCC}"/>
  </cellStyles>
  <dxfs count="12">
    <dxf>
      <fill>
        <patternFill>
          <bgColor rgb="FFFFFF00"/>
        </patternFill>
      </fill>
    </dxf>
    <dxf>
      <fill>
        <patternFill patternType="none">
          <bgColor auto="1"/>
        </patternFill>
      </fill>
    </dxf>
    <dxf>
      <fill>
        <patternFill>
          <bgColor rgb="FFFFFF00"/>
        </patternFill>
      </fill>
    </dxf>
    <dxf>
      <fill>
        <patternFill patternType="none">
          <bgColor auto="1"/>
        </patternFill>
      </fill>
    </dxf>
    <dxf>
      <fill>
        <patternFill>
          <bgColor rgb="FFFFFF00"/>
        </patternFill>
      </fill>
    </dxf>
    <dxf>
      <fill>
        <patternFill patternType="none">
          <bgColor auto="1"/>
        </patternFill>
      </fill>
    </dxf>
    <dxf>
      <fill>
        <patternFill>
          <bgColor rgb="FFFFFF00"/>
        </patternFill>
      </fill>
    </dxf>
    <dxf>
      <fill>
        <patternFill patternType="none">
          <bgColor auto="1"/>
        </patternFill>
      </fill>
    </dxf>
    <dxf>
      <fill>
        <patternFill>
          <bgColor rgb="FFFFFF00"/>
        </patternFill>
      </fill>
    </dxf>
    <dxf>
      <fill>
        <patternFill patternType="none">
          <bgColor auto="1"/>
        </patternFill>
      </fill>
    </dxf>
    <dxf>
      <numFmt numFmtId="169" formatCode="&quot;*&quot;"/>
    </dxf>
    <dxf>
      <numFmt numFmtId="169" formatCode="&quot;*&quot;"/>
    </dxf>
  </dxfs>
  <tableStyles count="0" defaultTableStyle="TableStyleMedium2" defaultPivotStyle="PivotStyleLight16"/>
  <colors>
    <mruColors>
      <color rgb="FFFFAFA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16</xdr:col>
      <xdr:colOff>0</xdr:colOff>
      <xdr:row>3</xdr:row>
      <xdr:rowOff>0</xdr:rowOff>
    </xdr:from>
    <xdr:to>
      <xdr:col>25</xdr:col>
      <xdr:colOff>380167</xdr:colOff>
      <xdr:row>46</xdr:row>
      <xdr:rowOff>279400</xdr:rowOff>
    </xdr:to>
    <xdr:pic>
      <xdr:nvPicPr>
        <xdr:cNvPr id="2" name="Picture 1">
          <a:extLst>
            <a:ext uri="{FF2B5EF4-FFF2-40B4-BE49-F238E27FC236}">
              <a16:creationId xmlns:a16="http://schemas.microsoft.com/office/drawing/2014/main" id="{3F01E652-1938-7274-5779-0BC45C434B77}"/>
            </a:ext>
          </a:extLst>
        </xdr:cNvPr>
        <xdr:cNvPicPr>
          <a:picLocks noChangeAspect="1"/>
        </xdr:cNvPicPr>
      </xdr:nvPicPr>
      <xdr:blipFill>
        <a:blip xmlns:r="http://schemas.openxmlformats.org/officeDocument/2006/relationships" r:embed="rId1"/>
        <a:stretch>
          <a:fillRect/>
        </a:stretch>
      </xdr:blipFill>
      <xdr:spPr>
        <a:xfrm>
          <a:off x="13603111" y="592667"/>
          <a:ext cx="7365167" cy="10058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0</xdr:colOff>
      <xdr:row>3</xdr:row>
      <xdr:rowOff>0</xdr:rowOff>
    </xdr:from>
    <xdr:to>
      <xdr:col>24</xdr:col>
      <xdr:colOff>25400</xdr:colOff>
      <xdr:row>34</xdr:row>
      <xdr:rowOff>42771</xdr:rowOff>
    </xdr:to>
    <xdr:pic>
      <xdr:nvPicPr>
        <xdr:cNvPr id="2" name="Picture 1">
          <a:extLst>
            <a:ext uri="{FF2B5EF4-FFF2-40B4-BE49-F238E27FC236}">
              <a16:creationId xmlns:a16="http://schemas.microsoft.com/office/drawing/2014/main" id="{BFBCA73B-7E89-8060-593C-8BDC800B81F7}"/>
            </a:ext>
          </a:extLst>
        </xdr:cNvPr>
        <xdr:cNvPicPr>
          <a:picLocks noChangeAspect="1"/>
        </xdr:cNvPicPr>
      </xdr:nvPicPr>
      <xdr:blipFill>
        <a:blip xmlns:r="http://schemas.openxmlformats.org/officeDocument/2006/relationships" r:embed="rId1"/>
        <a:stretch>
          <a:fillRect/>
        </a:stretch>
      </xdr:blipFill>
      <xdr:spPr>
        <a:xfrm>
          <a:off x="12357100" y="571500"/>
          <a:ext cx="7772400" cy="757387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14</xdr:col>
      <xdr:colOff>0</xdr:colOff>
      <xdr:row>3</xdr:row>
      <xdr:rowOff>0</xdr:rowOff>
    </xdr:from>
    <xdr:to>
      <xdr:col>24</xdr:col>
      <xdr:colOff>25400</xdr:colOff>
      <xdr:row>33</xdr:row>
      <xdr:rowOff>46393</xdr:rowOff>
    </xdr:to>
    <xdr:pic>
      <xdr:nvPicPr>
        <xdr:cNvPr id="2" name="Picture 1">
          <a:extLst>
            <a:ext uri="{FF2B5EF4-FFF2-40B4-BE49-F238E27FC236}">
              <a16:creationId xmlns:a16="http://schemas.microsoft.com/office/drawing/2014/main" id="{3AF9024E-CBF4-2BC8-CFFB-12B697945815}"/>
            </a:ext>
          </a:extLst>
        </xdr:cNvPr>
        <xdr:cNvPicPr>
          <a:picLocks noChangeAspect="1"/>
        </xdr:cNvPicPr>
      </xdr:nvPicPr>
      <xdr:blipFill>
        <a:blip xmlns:r="http://schemas.openxmlformats.org/officeDocument/2006/relationships" r:embed="rId1"/>
        <a:stretch>
          <a:fillRect/>
        </a:stretch>
      </xdr:blipFill>
      <xdr:spPr>
        <a:xfrm>
          <a:off x="10896600" y="571500"/>
          <a:ext cx="7772400" cy="907609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16</xdr:col>
      <xdr:colOff>0</xdr:colOff>
      <xdr:row>3</xdr:row>
      <xdr:rowOff>0</xdr:rowOff>
    </xdr:from>
    <xdr:to>
      <xdr:col>25</xdr:col>
      <xdr:colOff>628650</xdr:colOff>
      <xdr:row>44</xdr:row>
      <xdr:rowOff>1061</xdr:rowOff>
    </xdr:to>
    <xdr:pic>
      <xdr:nvPicPr>
        <xdr:cNvPr id="2" name="Picture 1">
          <a:extLst>
            <a:ext uri="{FF2B5EF4-FFF2-40B4-BE49-F238E27FC236}">
              <a16:creationId xmlns:a16="http://schemas.microsoft.com/office/drawing/2014/main" id="{6024C883-B48E-F74E-8805-D6166A58FA28}"/>
            </a:ext>
          </a:extLst>
        </xdr:cNvPr>
        <xdr:cNvPicPr>
          <a:picLocks noChangeAspect="1"/>
        </xdr:cNvPicPr>
      </xdr:nvPicPr>
      <xdr:blipFill>
        <a:blip xmlns:r="http://schemas.openxmlformats.org/officeDocument/2006/relationships" r:embed="rId1"/>
        <a:stretch>
          <a:fillRect/>
        </a:stretch>
      </xdr:blipFill>
      <xdr:spPr>
        <a:xfrm>
          <a:off x="12541250" y="571500"/>
          <a:ext cx="7772400" cy="9573686"/>
        </a:xfrm>
        <a:prstGeom prst="rect">
          <a:avLst/>
        </a:prstGeom>
      </xdr:spPr>
    </xdr:pic>
    <xdr:clientData/>
  </xdr:twoCellAnchor>
  <xdr:twoCellAnchor editAs="oneCell">
    <xdr:from>
      <xdr:col>16</xdr:col>
      <xdr:colOff>0</xdr:colOff>
      <xdr:row>45</xdr:row>
      <xdr:rowOff>0</xdr:rowOff>
    </xdr:from>
    <xdr:to>
      <xdr:col>25</xdr:col>
      <xdr:colOff>619125</xdr:colOff>
      <xdr:row>92</xdr:row>
      <xdr:rowOff>173072</xdr:rowOff>
    </xdr:to>
    <xdr:pic>
      <xdr:nvPicPr>
        <xdr:cNvPr id="4" name="Picture 3">
          <a:extLst>
            <a:ext uri="{FF2B5EF4-FFF2-40B4-BE49-F238E27FC236}">
              <a16:creationId xmlns:a16="http://schemas.microsoft.com/office/drawing/2014/main" id="{ECD2DA90-64D1-034F-BB93-1BF1899B44D8}"/>
            </a:ext>
          </a:extLst>
        </xdr:cNvPr>
        <xdr:cNvPicPr>
          <a:picLocks noChangeAspect="1"/>
        </xdr:cNvPicPr>
      </xdr:nvPicPr>
      <xdr:blipFill>
        <a:blip xmlns:r="http://schemas.openxmlformats.org/officeDocument/2006/relationships" r:embed="rId2"/>
        <a:stretch>
          <a:fillRect/>
        </a:stretch>
      </xdr:blipFill>
      <xdr:spPr>
        <a:xfrm>
          <a:off x="12541250" y="10350500"/>
          <a:ext cx="7762875" cy="1065057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0</xdr:colOff>
      <xdr:row>3</xdr:row>
      <xdr:rowOff>0</xdr:rowOff>
    </xdr:from>
    <xdr:to>
      <xdr:col>15</xdr:col>
      <xdr:colOff>25400</xdr:colOff>
      <xdr:row>49</xdr:row>
      <xdr:rowOff>129085</xdr:rowOff>
    </xdr:to>
    <xdr:pic>
      <xdr:nvPicPr>
        <xdr:cNvPr id="4" name="Picture 3">
          <a:extLst>
            <a:ext uri="{FF2B5EF4-FFF2-40B4-BE49-F238E27FC236}">
              <a16:creationId xmlns:a16="http://schemas.microsoft.com/office/drawing/2014/main" id="{2B2B87CD-9259-80EC-F874-1FBFF61073A2}"/>
            </a:ext>
          </a:extLst>
        </xdr:cNvPr>
        <xdr:cNvPicPr>
          <a:picLocks noChangeAspect="1"/>
        </xdr:cNvPicPr>
      </xdr:nvPicPr>
      <xdr:blipFill>
        <a:blip xmlns:r="http://schemas.openxmlformats.org/officeDocument/2006/relationships" r:embed="rId1"/>
        <a:stretch>
          <a:fillRect/>
        </a:stretch>
      </xdr:blipFill>
      <xdr:spPr>
        <a:xfrm>
          <a:off x="7634111" y="578556"/>
          <a:ext cx="7772400" cy="985164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0</xdr:colOff>
      <xdr:row>3</xdr:row>
      <xdr:rowOff>0</xdr:rowOff>
    </xdr:from>
    <xdr:to>
      <xdr:col>17</xdr:col>
      <xdr:colOff>11289</xdr:colOff>
      <xdr:row>49</xdr:row>
      <xdr:rowOff>109171</xdr:rowOff>
    </xdr:to>
    <xdr:pic>
      <xdr:nvPicPr>
        <xdr:cNvPr id="2" name="Picture 1">
          <a:extLst>
            <a:ext uri="{FF2B5EF4-FFF2-40B4-BE49-F238E27FC236}">
              <a16:creationId xmlns:a16="http://schemas.microsoft.com/office/drawing/2014/main" id="{C15201A2-B936-CDBA-3D09-12E55696D625}"/>
            </a:ext>
          </a:extLst>
        </xdr:cNvPr>
        <xdr:cNvPicPr>
          <a:picLocks noChangeAspect="1"/>
        </xdr:cNvPicPr>
      </xdr:nvPicPr>
      <xdr:blipFill>
        <a:blip xmlns:r="http://schemas.openxmlformats.org/officeDocument/2006/relationships" r:embed="rId1"/>
        <a:stretch>
          <a:fillRect/>
        </a:stretch>
      </xdr:blipFill>
      <xdr:spPr>
        <a:xfrm>
          <a:off x="7789333" y="592667"/>
          <a:ext cx="7772400" cy="960594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15</xdr:col>
      <xdr:colOff>0</xdr:colOff>
      <xdr:row>3</xdr:row>
      <xdr:rowOff>0</xdr:rowOff>
    </xdr:from>
    <xdr:to>
      <xdr:col>23</xdr:col>
      <xdr:colOff>152400</xdr:colOff>
      <xdr:row>16</xdr:row>
      <xdr:rowOff>178758</xdr:rowOff>
    </xdr:to>
    <xdr:pic>
      <xdr:nvPicPr>
        <xdr:cNvPr id="2" name="Picture 1">
          <a:extLst>
            <a:ext uri="{FF2B5EF4-FFF2-40B4-BE49-F238E27FC236}">
              <a16:creationId xmlns:a16="http://schemas.microsoft.com/office/drawing/2014/main" id="{0FB9AA21-C6A4-1965-0E1C-3A5F35C0B41F}"/>
            </a:ext>
          </a:extLst>
        </xdr:cNvPr>
        <xdr:cNvPicPr>
          <a:picLocks noChangeAspect="1"/>
        </xdr:cNvPicPr>
      </xdr:nvPicPr>
      <xdr:blipFill>
        <a:blip xmlns:r="http://schemas.openxmlformats.org/officeDocument/2006/relationships" r:embed="rId1"/>
        <a:stretch>
          <a:fillRect/>
        </a:stretch>
      </xdr:blipFill>
      <xdr:spPr>
        <a:xfrm>
          <a:off x="10172700" y="609600"/>
          <a:ext cx="7772400" cy="321405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15</xdr:col>
      <xdr:colOff>0</xdr:colOff>
      <xdr:row>3</xdr:row>
      <xdr:rowOff>0</xdr:rowOff>
    </xdr:from>
    <xdr:to>
      <xdr:col>24</xdr:col>
      <xdr:colOff>685800</xdr:colOff>
      <xdr:row>46</xdr:row>
      <xdr:rowOff>8299</xdr:rowOff>
    </xdr:to>
    <xdr:pic>
      <xdr:nvPicPr>
        <xdr:cNvPr id="2" name="Picture 1">
          <a:extLst>
            <a:ext uri="{FF2B5EF4-FFF2-40B4-BE49-F238E27FC236}">
              <a16:creationId xmlns:a16="http://schemas.microsoft.com/office/drawing/2014/main" id="{19D33660-9D05-67CE-F889-06911B775CA2}"/>
            </a:ext>
          </a:extLst>
        </xdr:cNvPr>
        <xdr:cNvPicPr>
          <a:picLocks noChangeAspect="1"/>
        </xdr:cNvPicPr>
      </xdr:nvPicPr>
      <xdr:blipFill>
        <a:blip xmlns:r="http://schemas.openxmlformats.org/officeDocument/2006/relationships" r:embed="rId1"/>
        <a:stretch>
          <a:fillRect/>
        </a:stretch>
      </xdr:blipFill>
      <xdr:spPr>
        <a:xfrm>
          <a:off x="12674600" y="571500"/>
          <a:ext cx="7772400" cy="9495199"/>
        </a:xfrm>
        <a:prstGeom prst="rect">
          <a:avLst/>
        </a:prstGeom>
      </xdr:spPr>
    </xdr:pic>
    <xdr:clientData/>
  </xdr:twoCellAnchor>
  <xdr:twoCellAnchor editAs="oneCell">
    <xdr:from>
      <xdr:col>15</xdr:col>
      <xdr:colOff>0</xdr:colOff>
      <xdr:row>46</xdr:row>
      <xdr:rowOff>4227</xdr:rowOff>
    </xdr:from>
    <xdr:to>
      <xdr:col>24</xdr:col>
      <xdr:colOff>698500</xdr:colOff>
      <xdr:row>93</xdr:row>
      <xdr:rowOff>152400</xdr:rowOff>
    </xdr:to>
    <xdr:pic>
      <xdr:nvPicPr>
        <xdr:cNvPr id="3" name="Picture 2">
          <a:extLst>
            <a:ext uri="{FF2B5EF4-FFF2-40B4-BE49-F238E27FC236}">
              <a16:creationId xmlns:a16="http://schemas.microsoft.com/office/drawing/2014/main" id="{E9BAF971-0672-D37E-D9E6-99B509AC4FEB}"/>
            </a:ext>
          </a:extLst>
        </xdr:cNvPr>
        <xdr:cNvPicPr>
          <a:picLocks noChangeAspect="1"/>
        </xdr:cNvPicPr>
      </xdr:nvPicPr>
      <xdr:blipFill>
        <a:blip xmlns:r="http://schemas.openxmlformats.org/officeDocument/2006/relationships" r:embed="rId2"/>
        <a:stretch>
          <a:fillRect/>
        </a:stretch>
      </xdr:blipFill>
      <xdr:spPr>
        <a:xfrm>
          <a:off x="12674600" y="10062627"/>
          <a:ext cx="7785100" cy="10562173"/>
        </a:xfrm>
        <a:prstGeom prst="rect">
          <a:avLst/>
        </a:prstGeom>
      </xdr:spPr>
    </xdr:pic>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hyperlink" Target="http://www.cbo.gov/publication/60039" TargetMode="External"/></Relationships>
</file>

<file path=xl/worksheets/_rels/sheet10.xml.rels><?xml version="1.0" encoding="UTF-8" standalone="yes"?>
<Relationships xmlns="http://schemas.openxmlformats.org/package/2006/relationships"><Relationship Id="rId3" Type="http://schemas.openxmlformats.org/officeDocument/2006/relationships/drawing" Target="../drawings/drawing8.xml"/><Relationship Id="rId2" Type="http://schemas.openxmlformats.org/officeDocument/2006/relationships/printerSettings" Target="../printerSettings/printerSettings8.bin"/><Relationship Id="rId1" Type="http://schemas.openxmlformats.org/officeDocument/2006/relationships/hyperlink" Target="http://www.cbo.gov/publication/60039" TargetMode="External"/></Relationships>
</file>

<file path=xl/worksheets/_rels/sheet11.xml.rels><?xml version="1.0" encoding="UTF-8" standalone="yes"?>
<Relationships xmlns="http://schemas.openxmlformats.org/package/2006/relationships"><Relationship Id="rId1" Type="http://schemas.openxmlformats.org/officeDocument/2006/relationships/hyperlink" Target="http://www.cbo.gov/publication/60039" TargetMode="External"/></Relationships>
</file>

<file path=xl/worksheets/_rels/sheet12.xml.rels><?xml version="1.0" encoding="UTF-8" standalone="yes"?>
<Relationships xmlns="http://schemas.openxmlformats.org/package/2006/relationships"><Relationship Id="rId1" Type="http://schemas.openxmlformats.org/officeDocument/2006/relationships/hyperlink" Target="http://www.cbo.gov/publication/60039" TargetMode="External"/></Relationships>
</file>

<file path=xl/worksheets/_rels/sheet13.xml.rels><?xml version="1.0" encoding="UTF-8" standalone="yes"?>
<Relationships xmlns="http://schemas.openxmlformats.org/package/2006/relationships"><Relationship Id="rId1" Type="http://schemas.openxmlformats.org/officeDocument/2006/relationships/hyperlink" Target="http://www.cbo.gov/publication/60039" TargetMode="Externa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2.bin"/><Relationship Id="rId1" Type="http://schemas.openxmlformats.org/officeDocument/2006/relationships/hyperlink" Target="http://www.cbo.gov/publication/60039"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www.cbo.gov/publication/60039" TargetMode="External"/></Relationships>
</file>

<file path=xl/worksheets/_rels/sheet4.xml.rels><?xml version="1.0" encoding="UTF-8" standalone="yes"?>
<Relationships xmlns="http://schemas.openxmlformats.org/package/2006/relationships"><Relationship Id="rId3" Type="http://schemas.openxmlformats.org/officeDocument/2006/relationships/drawing" Target="../drawings/drawing3.xml"/><Relationship Id="rId2" Type="http://schemas.openxmlformats.org/officeDocument/2006/relationships/printerSettings" Target="../printerSettings/printerSettings4.bin"/><Relationship Id="rId1" Type="http://schemas.openxmlformats.org/officeDocument/2006/relationships/hyperlink" Target="http://www.cbo.gov/publication/60039" TargetMode="External"/></Relationships>
</file>

<file path=xl/worksheets/_rels/sheet5.xml.rels><?xml version="1.0" encoding="UTF-8" standalone="yes"?>
<Relationships xmlns="http://schemas.openxmlformats.org/package/2006/relationships"><Relationship Id="rId3" Type="http://schemas.openxmlformats.org/officeDocument/2006/relationships/drawing" Target="../drawings/drawing4.xml"/><Relationship Id="rId2" Type="http://schemas.openxmlformats.org/officeDocument/2006/relationships/printerSettings" Target="../printerSettings/printerSettings5.bin"/><Relationship Id="rId1" Type="http://schemas.openxmlformats.org/officeDocument/2006/relationships/hyperlink" Target="http://www.cbo.gov/publication/60039" TargetMode="External"/></Relationships>
</file>

<file path=xl/worksheets/_rels/sheet6.xml.rels><?xml version="1.0" encoding="UTF-8" standalone="yes"?>
<Relationships xmlns="http://schemas.openxmlformats.org/package/2006/relationships"><Relationship Id="rId1" Type="http://schemas.openxmlformats.org/officeDocument/2006/relationships/hyperlink" Target="http://www.cbo.gov/publication/60039" TargetMode="Externa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printerSettings" Target="../printerSettings/printerSettings6.bin"/><Relationship Id="rId1" Type="http://schemas.openxmlformats.org/officeDocument/2006/relationships/hyperlink" Target="http://www.cbo.gov/publication/60039" TargetMode="External"/></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www.cbo.gov/publication/xxxx" TargetMode="External"/><Relationship Id="rId1" Type="http://schemas.openxmlformats.org/officeDocument/2006/relationships/hyperlink" Target="http://www.cbo.gov/publication/60039"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www.cbo.gov/publication/60039"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559402-7D23-4950-9EC6-511774802322}">
  <sheetPr codeName="Sheet5"/>
  <dimension ref="A1:N24"/>
  <sheetViews>
    <sheetView tabSelected="1" zoomScaleNormal="100" workbookViewId="0"/>
  </sheetViews>
  <sheetFormatPr baseColWidth="10" defaultColWidth="8.7109375" defaultRowHeight="16"/>
  <sheetData>
    <row r="1" spans="1:14">
      <c r="A1" s="62" t="s">
        <v>257</v>
      </c>
    </row>
    <row r="2" spans="1:14" s="160" customFormat="1">
      <c r="A2" s="159" t="s">
        <v>150</v>
      </c>
    </row>
    <row r="4" spans="1:14" s="46" customFormat="1">
      <c r="A4" s="46" t="s">
        <v>264</v>
      </c>
    </row>
    <row r="6" spans="1:14" s="43" customFormat="1" ht="15" customHeight="1">
      <c r="A6" s="44" t="s">
        <v>16</v>
      </c>
    </row>
    <row r="8" spans="1:14">
      <c r="A8" s="60" t="s">
        <v>133</v>
      </c>
      <c r="B8" s="46"/>
      <c r="C8" s="48"/>
      <c r="D8" s="48"/>
      <c r="E8" s="48"/>
      <c r="F8" s="48"/>
      <c r="G8" s="48"/>
      <c r="H8" s="48"/>
      <c r="I8" s="48"/>
      <c r="J8" s="48"/>
      <c r="K8" s="48"/>
      <c r="L8" s="48"/>
      <c r="M8" s="48"/>
      <c r="N8" s="48"/>
    </row>
    <row r="9" spans="1:14" s="163" customFormat="1" ht="14">
      <c r="A9" s="161" t="s">
        <v>104</v>
      </c>
      <c r="B9" s="162"/>
    </row>
    <row r="10" spans="1:14" s="163" customFormat="1" ht="14">
      <c r="A10" s="161" t="s">
        <v>105</v>
      </c>
    </row>
    <row r="11" spans="1:14" s="163" customFormat="1" ht="14">
      <c r="A11" s="161" t="s">
        <v>106</v>
      </c>
    </row>
    <row r="12" spans="1:14" s="163" customFormat="1" ht="14.25" customHeight="1">
      <c r="A12" s="161" t="s">
        <v>158</v>
      </c>
    </row>
    <row r="13" spans="1:14" s="163" customFormat="1" ht="14.25" customHeight="1">
      <c r="A13" s="209" t="s">
        <v>214</v>
      </c>
    </row>
    <row r="14" spans="1:14" s="163" customFormat="1" ht="14">
      <c r="A14" s="161" t="s">
        <v>160</v>
      </c>
    </row>
    <row r="15" spans="1:14" s="163" customFormat="1" ht="14">
      <c r="A15" s="161" t="s">
        <v>107</v>
      </c>
    </row>
    <row r="16" spans="1:14" s="163" customFormat="1" ht="14">
      <c r="A16" s="161" t="s">
        <v>176</v>
      </c>
    </row>
    <row r="18" spans="1:14">
      <c r="A18" s="60" t="s">
        <v>134</v>
      </c>
      <c r="B18" s="46"/>
      <c r="C18" s="48"/>
      <c r="D18" s="48"/>
      <c r="E18" s="48"/>
      <c r="F18" s="48"/>
      <c r="G18" s="48"/>
      <c r="H18" s="48"/>
      <c r="I18" s="48"/>
      <c r="J18" s="48"/>
      <c r="K18" s="48"/>
      <c r="L18" s="48"/>
      <c r="M18" s="48"/>
      <c r="N18" s="48"/>
    </row>
    <row r="19" spans="1:14" s="160" customFormat="1">
      <c r="A19" s="161" t="s">
        <v>135</v>
      </c>
    </row>
    <row r="21" spans="1:14" s="60" customFormat="1" ht="14">
      <c r="A21" s="164" t="s">
        <v>148</v>
      </c>
    </row>
    <row r="22" spans="1:14" s="163" customFormat="1" ht="14">
      <c r="A22" s="161" t="s">
        <v>149</v>
      </c>
    </row>
    <row r="23" spans="1:14" s="163" customFormat="1" ht="14">
      <c r="A23" s="161" t="s">
        <v>233</v>
      </c>
    </row>
    <row r="24" spans="1:14" s="160" customFormat="1">
      <c r="A24" s="161" t="s">
        <v>249</v>
      </c>
    </row>
  </sheetData>
  <phoneticPr fontId="59" type="noConversion"/>
  <hyperlinks>
    <hyperlink ref="A10" location="'Table 1-2'!A1" display="Table 1-2. CBO's Baseline Projections of Outlays and Deficits, Adjusted to Exclude the Effects of Timing Shifts" xr:uid="{CF045BD8-51B3-4839-B0C6-BB872A91766F}"/>
    <hyperlink ref="A9" location="'Table 1-1'!A1" display="Table 1-1. CBO's Baseline Budget Projections, by Category" xr:uid="{B8866649-A294-457A-BBBE-B703C30174BE}"/>
    <hyperlink ref="A14" location="'Table 1-5'!A1" display="Table 1-4. Key Projections in CBO's Baseline" xr:uid="{39CCDE4D-6913-4FEA-8BE1-C0E8687EDA44}"/>
    <hyperlink ref="A11" location="'Table 1-3 '!A1" display="Table 1-3. CBO's Baseline Projections of Federal Debt" xr:uid="{5ED1ECD9-9BAC-4A62-A005-B00820FE9A8E}"/>
    <hyperlink ref="A2" r:id="rId1" xr:uid="{5BDE1930-EEA8-434E-8933-0ABF1467BCA9}"/>
    <hyperlink ref="A12" location="'Table 1-4'!A1" display="Table 1-4. CBO's Baseline Projections of Mandatory Outlays, Adjusted to Exclude the Effects of Timing Shifts" xr:uid="{5E5E6473-6E8C-4FD6-A579-6A67B913DFE6}"/>
    <hyperlink ref="A15" location="'Table 1-6'!A1" display="Table 1-6. Changes in Discretionary Budget Authority From 2024 to 2025" xr:uid="{6CDF6C90-BCA0-4FC3-B422-763A73A89EE9}"/>
    <hyperlink ref="A19" location="'Table 3-1'!A1" display="Table 1-6. Changes in Discretionary Budget Authority From 2024 to 2025" xr:uid="{DBF6E9C4-FDAF-492C-A0B6-1A429427EC02}"/>
    <hyperlink ref="A22" location="'Supplemental Table 1'!A1" display="Supplemental Table 1. CBO's Baseline Projections of Discretionary Spending, Adjusted to Exclude Effects of Timing Shifts" xr:uid="{F7CE041A-0660-E045-836E-4F34B10D2D63}"/>
    <hyperlink ref="A16" location="'Box Table 1-1'!A1" display="Box 1-1 Table. Estimated Increases in Revenues and Outlays from the Immigration Surge, by Fiscal Year" xr:uid="{8DB5A95E-87C6-5546-8F1F-3DB3D8DC0D93}"/>
    <hyperlink ref="A13" location="'Table 1-4, Unadjusted'!A1" display="Table 1-4, Unadjusted. CBO's Baseline Projections of Mandatory Outlays" xr:uid="{D927AB94-ED6B-924E-997D-ED2D2C6AE2A3}"/>
    <hyperlink ref="A23" location="'Supplemental Table 2'!A1" display="Supplemental Table 2. Costs for Mandatory Programs That Continue Beyond Their Current Expiration Date in CBO's Baseline" xr:uid="{F785263B-CC7F-7149-BEEF-45481DF040C4}"/>
    <hyperlink ref="A24" location="'Supplemental Table 3'!A1" display="Supplemental Table 3. Sources of Differences between CBO's Score of Discretionary Funding provided by Appropriation Bills and Discretionary Funding in the Baseline" xr:uid="{180C5935-3E55-F947-9A44-4651BFAD35AD}"/>
  </hyperlinks>
  <pageMargins left="0.7" right="0.7" top="0.75" bottom="0.75" header="0.3" footer="0.3"/>
  <pageSetup orientation="portrait"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57C6BA-D06E-4782-94F5-C6B503C3C1D1}">
  <dimension ref="A1:O95"/>
  <sheetViews>
    <sheetView zoomScaleNormal="100" zoomScaleSheetLayoutView="70" workbookViewId="0"/>
  </sheetViews>
  <sheetFormatPr baseColWidth="10" defaultColWidth="8.85546875" defaultRowHeight="16"/>
  <cols>
    <col min="1" max="1" width="46.85546875" customWidth="1"/>
    <col min="2" max="12" width="6.28515625" customWidth="1"/>
  </cols>
  <sheetData>
    <row r="1" spans="1:14" s="43" customFormat="1" ht="15" customHeight="1">
      <c r="A1" s="41" t="s">
        <v>46</v>
      </c>
    </row>
    <row r="2" spans="1:14" s="163" customFormat="1" ht="15" customHeight="1">
      <c r="A2" s="198" t="s">
        <v>150</v>
      </c>
    </row>
    <row r="3" spans="1:14" s="43" customFormat="1" ht="15" customHeight="1">
      <c r="A3" s="47"/>
    </row>
    <row r="4" spans="1:14" ht="32.25" customHeight="1">
      <c r="A4" s="254" t="s">
        <v>111</v>
      </c>
      <c r="B4" s="254"/>
      <c r="C4" s="254"/>
      <c r="D4" s="254"/>
      <c r="E4" s="254"/>
      <c r="F4" s="254"/>
      <c r="G4" s="254"/>
      <c r="H4" s="254"/>
      <c r="I4" s="254"/>
      <c r="J4" s="254"/>
      <c r="K4" s="254"/>
      <c r="L4" s="254"/>
      <c r="M4" s="91"/>
      <c r="N4" s="91"/>
    </row>
    <row r="5" spans="1:14">
      <c r="A5" s="92" t="s">
        <v>56</v>
      </c>
      <c r="B5" s="40"/>
      <c r="C5" s="40"/>
      <c r="D5" s="93"/>
      <c r="E5" s="93"/>
      <c r="F5" s="93"/>
      <c r="G5" s="93"/>
      <c r="H5" s="93"/>
      <c r="I5" s="93"/>
      <c r="J5" s="93"/>
      <c r="K5" s="93"/>
      <c r="L5" s="93"/>
      <c r="M5" s="93"/>
      <c r="N5" s="93"/>
    </row>
    <row r="6" spans="1:14" s="2" customFormat="1" ht="15" customHeight="1">
      <c r="A6" s="3"/>
      <c r="B6" s="4"/>
      <c r="C6" s="4"/>
      <c r="D6" s="1"/>
      <c r="E6" s="1"/>
      <c r="F6" s="1"/>
      <c r="G6" s="1"/>
      <c r="H6" s="1"/>
      <c r="I6" s="1"/>
      <c r="J6" s="1"/>
      <c r="K6" s="1"/>
      <c r="L6" s="1"/>
      <c r="M6" s="267" t="s">
        <v>0</v>
      </c>
      <c r="N6" s="267"/>
    </row>
    <row r="7" spans="1:14" s="2" customFormat="1" ht="15" customHeight="1">
      <c r="A7" s="3"/>
      <c r="B7" s="95"/>
      <c r="C7" s="95"/>
      <c r="D7" s="96"/>
      <c r="E7" s="96"/>
      <c r="F7" s="96"/>
      <c r="G7" s="96"/>
      <c r="H7" s="96"/>
      <c r="I7" s="96"/>
      <c r="J7" s="96"/>
      <c r="K7" s="96"/>
      <c r="L7" s="96"/>
      <c r="M7" s="96" t="s">
        <v>197</v>
      </c>
      <c r="N7" s="96" t="s">
        <v>197</v>
      </c>
    </row>
    <row r="8" spans="1:14" s="2" customFormat="1" ht="15" customHeight="1">
      <c r="A8" s="5"/>
      <c r="B8" s="199">
        <v>2024</v>
      </c>
      <c r="C8" s="199">
        <v>2025</v>
      </c>
      <c r="D8" s="199">
        <v>2026</v>
      </c>
      <c r="E8" s="199">
        <v>2027</v>
      </c>
      <c r="F8" s="199">
        <v>2028</v>
      </c>
      <c r="G8" s="199">
        <v>2029</v>
      </c>
      <c r="H8" s="199">
        <v>2030</v>
      </c>
      <c r="I8" s="199">
        <v>2031</v>
      </c>
      <c r="J8" s="199">
        <v>2032</v>
      </c>
      <c r="K8" s="199">
        <v>2033</v>
      </c>
      <c r="L8" s="199">
        <v>2034</v>
      </c>
      <c r="M8" s="199">
        <v>2029</v>
      </c>
      <c r="N8" s="199">
        <v>2034</v>
      </c>
    </row>
    <row r="9" spans="1:14" s="2" customFormat="1" ht="15" customHeight="1">
      <c r="A9" s="7"/>
      <c r="B9" s="97"/>
      <c r="C9" s="97"/>
      <c r="D9" s="97"/>
      <c r="E9" s="97"/>
      <c r="F9" s="97"/>
      <c r="G9" s="97"/>
      <c r="H9" s="97"/>
      <c r="I9" s="97"/>
      <c r="J9" s="97"/>
      <c r="K9" s="97"/>
      <c r="L9" s="97"/>
      <c r="M9" s="97"/>
      <c r="N9" s="97"/>
    </row>
    <row r="10" spans="1:14">
      <c r="A10" s="98" t="s">
        <v>181</v>
      </c>
      <c r="B10" s="10">
        <v>1507.3669999999993</v>
      </c>
      <c r="C10" s="10">
        <v>1771.6090000000004</v>
      </c>
      <c r="D10" s="10">
        <v>1691.7850000000008</v>
      </c>
      <c r="E10" s="10">
        <v>1640.3710000000001</v>
      </c>
      <c r="F10" s="10">
        <v>1844.4379999999992</v>
      </c>
      <c r="G10" s="10">
        <v>1723.4320000000007</v>
      </c>
      <c r="H10" s="10">
        <v>1916.6350000000002</v>
      </c>
      <c r="I10" s="10">
        <v>2054.0269999999991</v>
      </c>
      <c r="J10" s="10">
        <v>2238.1869999999981</v>
      </c>
      <c r="K10" s="10">
        <v>2556.2559999999994</v>
      </c>
      <c r="L10" s="10">
        <v>2579.3540000000003</v>
      </c>
      <c r="M10" s="10">
        <v>8671.635000000002</v>
      </c>
      <c r="N10" s="10">
        <v>20016.093999999997</v>
      </c>
    </row>
    <row r="11" spans="1:14" ht="25.5" customHeight="1">
      <c r="A11" s="98"/>
      <c r="B11" s="265" t="s">
        <v>188</v>
      </c>
      <c r="C11" s="266"/>
      <c r="D11" s="266"/>
      <c r="E11" s="266"/>
      <c r="F11" s="266"/>
      <c r="G11" s="266"/>
      <c r="H11" s="266"/>
      <c r="I11" s="266"/>
      <c r="J11" s="266"/>
      <c r="K11" s="266"/>
      <c r="L11" s="266"/>
      <c r="M11" s="266"/>
      <c r="N11" s="266"/>
    </row>
    <row r="12" spans="1:14">
      <c r="A12" s="104" t="s">
        <v>182</v>
      </c>
      <c r="B12" s="13">
        <v>-1.2729999999999999</v>
      </c>
      <c r="C12" s="13">
        <v>2.3239999999999998</v>
      </c>
      <c r="D12" s="13">
        <v>-3.722</v>
      </c>
      <c r="E12" s="13">
        <v>-4.59</v>
      </c>
      <c r="F12" s="13">
        <v>-5.3109999999999999</v>
      </c>
      <c r="G12" s="13">
        <v>-5.8380000000000001</v>
      </c>
      <c r="H12" s="13">
        <v>-6.0049999999999999</v>
      </c>
      <c r="I12" s="13">
        <v>-5.86</v>
      </c>
      <c r="J12" s="13">
        <v>-1.629</v>
      </c>
      <c r="K12" s="13">
        <v>-0.99</v>
      </c>
      <c r="L12" s="13">
        <v>-0.66200000000000003</v>
      </c>
      <c r="M12" s="13">
        <v>-17.137</v>
      </c>
      <c r="N12" s="13">
        <v>-32.283000000000001</v>
      </c>
    </row>
    <row r="13" spans="1:14">
      <c r="A13" s="98" t="s">
        <v>183</v>
      </c>
      <c r="B13" s="11"/>
      <c r="C13" s="11"/>
      <c r="D13" s="11"/>
      <c r="E13" s="11"/>
      <c r="F13" s="11"/>
      <c r="G13" s="11"/>
      <c r="H13" s="11"/>
      <c r="I13" s="11"/>
      <c r="J13" s="11"/>
      <c r="K13" s="11"/>
      <c r="L13" s="11"/>
      <c r="M13" s="11"/>
      <c r="N13" s="11"/>
    </row>
    <row r="14" spans="1:14">
      <c r="A14" s="9" t="s">
        <v>113</v>
      </c>
      <c r="B14" s="10"/>
      <c r="C14" s="10"/>
      <c r="D14" s="10"/>
      <c r="E14" s="10"/>
      <c r="F14" s="10"/>
      <c r="G14" s="10"/>
      <c r="H14" s="10"/>
      <c r="I14" s="10"/>
      <c r="J14" s="10"/>
      <c r="K14" s="10"/>
      <c r="L14" s="10"/>
      <c r="M14" s="10"/>
      <c r="N14" s="10"/>
    </row>
    <row r="15" spans="1:14">
      <c r="A15" s="17" t="s">
        <v>114</v>
      </c>
      <c r="B15" s="10"/>
      <c r="C15" s="10"/>
      <c r="D15" s="10"/>
      <c r="E15" s="10"/>
      <c r="F15" s="10"/>
      <c r="G15" s="10"/>
      <c r="H15" s="10"/>
      <c r="I15" s="10"/>
      <c r="J15" s="10"/>
      <c r="K15" s="10"/>
      <c r="L15" s="10"/>
      <c r="M15" s="10"/>
      <c r="N15" s="10"/>
    </row>
    <row r="16" spans="1:14">
      <c r="A16" s="101" t="s">
        <v>115</v>
      </c>
      <c r="B16" s="10">
        <v>21.414999999999999</v>
      </c>
      <c r="C16" s="10">
        <v>24.343</v>
      </c>
      <c r="D16" s="10">
        <v>24.271999999999998</v>
      </c>
      <c r="E16" s="10">
        <v>24.532</v>
      </c>
      <c r="F16" s="10">
        <v>25.007999999999999</v>
      </c>
      <c r="G16" s="10">
        <v>25.408000000000001</v>
      </c>
      <c r="H16" s="10">
        <v>26.081</v>
      </c>
      <c r="I16" s="10">
        <v>26.684000000000001</v>
      </c>
      <c r="J16" s="10">
        <v>27.268999999999998</v>
      </c>
      <c r="K16" s="10">
        <v>27.951000000000001</v>
      </c>
      <c r="L16" s="10">
        <v>28.465</v>
      </c>
      <c r="M16" s="10">
        <v>123.56299999999999</v>
      </c>
      <c r="N16" s="10">
        <v>260.01299999999998</v>
      </c>
    </row>
    <row r="17" spans="1:14">
      <c r="A17" s="101" t="s">
        <v>116</v>
      </c>
      <c r="B17" s="10">
        <v>10.45</v>
      </c>
      <c r="C17" s="10">
        <v>33.989999999999995</v>
      </c>
      <c r="D17" s="10">
        <v>47.878000000000007</v>
      </c>
      <c r="E17" s="10">
        <v>58.987000000000009</v>
      </c>
      <c r="F17" s="10">
        <v>65.707999999999998</v>
      </c>
      <c r="G17" s="10">
        <v>69.471000000000004</v>
      </c>
      <c r="H17" s="10">
        <v>71.697000000000003</v>
      </c>
      <c r="I17" s="10">
        <v>73.53</v>
      </c>
      <c r="J17" s="10">
        <v>75.085000000000008</v>
      </c>
      <c r="K17" s="10">
        <v>76.633999999999986</v>
      </c>
      <c r="L17" s="10">
        <v>78.161999999999992</v>
      </c>
      <c r="M17" s="10">
        <v>276.03399999999999</v>
      </c>
      <c r="N17" s="10">
        <v>651.14200000000005</v>
      </c>
    </row>
    <row r="18" spans="1:14">
      <c r="A18" s="133" t="s">
        <v>117</v>
      </c>
      <c r="B18" s="10">
        <v>31.864999999999998</v>
      </c>
      <c r="C18" s="10">
        <v>58.332999999999998</v>
      </c>
      <c r="D18" s="10">
        <v>72.150000000000006</v>
      </c>
      <c r="E18" s="10">
        <v>83.519000000000005</v>
      </c>
      <c r="F18" s="10">
        <v>90.715999999999994</v>
      </c>
      <c r="G18" s="10">
        <v>94.879000000000005</v>
      </c>
      <c r="H18" s="10">
        <v>97.778000000000006</v>
      </c>
      <c r="I18" s="10">
        <v>100.214</v>
      </c>
      <c r="J18" s="10">
        <v>102.354</v>
      </c>
      <c r="K18" s="10">
        <v>104.58499999999999</v>
      </c>
      <c r="L18" s="10">
        <v>106.627</v>
      </c>
      <c r="M18" s="10">
        <v>399.59700000000004</v>
      </c>
      <c r="N18" s="10">
        <v>911.15500000000009</v>
      </c>
    </row>
    <row r="19" spans="1:14">
      <c r="A19" s="17" t="s">
        <v>184</v>
      </c>
      <c r="B19" s="10"/>
      <c r="C19" s="10"/>
      <c r="D19" s="10"/>
      <c r="E19" s="10"/>
      <c r="F19" s="10"/>
      <c r="G19" s="10"/>
      <c r="H19" s="10"/>
      <c r="I19" s="10"/>
      <c r="J19" s="10"/>
      <c r="K19" s="10"/>
      <c r="L19" s="10"/>
      <c r="M19" s="10"/>
      <c r="N19" s="10"/>
    </row>
    <row r="20" spans="1:14">
      <c r="A20" s="101" t="s">
        <v>115</v>
      </c>
      <c r="B20" s="10">
        <v>16.998999999999999</v>
      </c>
      <c r="C20" s="10">
        <v>7.3570000000000002</v>
      </c>
      <c r="D20" s="10">
        <v>8.9079999999999995</v>
      </c>
      <c r="E20" s="10">
        <v>9.0359999999999996</v>
      </c>
      <c r="F20" s="10">
        <v>8.0020000000000007</v>
      </c>
      <c r="G20" s="10">
        <v>7.9480000000000004</v>
      </c>
      <c r="H20" s="10">
        <v>8.1140000000000008</v>
      </c>
      <c r="I20" s="10">
        <v>8.2789999999999999</v>
      </c>
      <c r="J20" s="10">
        <v>8.5500000000000007</v>
      </c>
      <c r="K20" s="10">
        <v>8.8089999999999993</v>
      </c>
      <c r="L20" s="10">
        <v>8.42</v>
      </c>
      <c r="M20" s="10">
        <v>41.251000000000005</v>
      </c>
      <c r="N20" s="10">
        <v>83.423000000000002</v>
      </c>
    </row>
    <row r="21" spans="1:14" ht="14" customHeight="1">
      <c r="A21" s="101" t="s">
        <v>116</v>
      </c>
      <c r="B21" s="10">
        <v>10.842000000000002</v>
      </c>
      <c r="C21" s="10">
        <v>19.327999999999999</v>
      </c>
      <c r="D21" s="10">
        <v>24.345999999999997</v>
      </c>
      <c r="E21" s="10">
        <v>27.887</v>
      </c>
      <c r="F21" s="10">
        <v>29.003</v>
      </c>
      <c r="G21" s="10">
        <v>30.103999999999999</v>
      </c>
      <c r="H21" s="10">
        <v>31.098000000000003</v>
      </c>
      <c r="I21" s="10">
        <v>31.855</v>
      </c>
      <c r="J21" s="10">
        <v>32.828000000000003</v>
      </c>
      <c r="K21" s="10">
        <v>33.471000000000004</v>
      </c>
      <c r="L21" s="10">
        <v>34.110999999999997</v>
      </c>
      <c r="M21" s="10">
        <v>130.66800000000001</v>
      </c>
      <c r="N21" s="10">
        <v>294.03100000000001</v>
      </c>
    </row>
    <row r="22" spans="1:14">
      <c r="A22" s="133" t="s">
        <v>124</v>
      </c>
      <c r="B22" s="10">
        <v>27.841000000000001</v>
      </c>
      <c r="C22" s="10">
        <v>26.684999999999999</v>
      </c>
      <c r="D22" s="10">
        <v>33.253999999999998</v>
      </c>
      <c r="E22" s="10">
        <v>36.923000000000002</v>
      </c>
      <c r="F22" s="10">
        <v>37.005000000000003</v>
      </c>
      <c r="G22" s="10">
        <v>38.052</v>
      </c>
      <c r="H22" s="10">
        <v>39.212000000000003</v>
      </c>
      <c r="I22" s="10">
        <v>40.134</v>
      </c>
      <c r="J22" s="10">
        <v>41.378</v>
      </c>
      <c r="K22" s="10">
        <v>42.28</v>
      </c>
      <c r="L22" s="10">
        <v>42.530999999999999</v>
      </c>
      <c r="M22" s="10">
        <v>171.91899999999998</v>
      </c>
      <c r="N22" s="10">
        <v>377.45400000000001</v>
      </c>
    </row>
    <row r="23" spans="1:14" ht="17.5" customHeight="1">
      <c r="A23" s="196" t="s">
        <v>123</v>
      </c>
      <c r="B23" s="11">
        <v>59.706000000000003</v>
      </c>
      <c r="C23" s="11">
        <v>85.018000000000001</v>
      </c>
      <c r="D23" s="11">
        <v>105.404</v>
      </c>
      <c r="E23" s="11">
        <v>120.44199999999999</v>
      </c>
      <c r="F23" s="11">
        <v>127.721</v>
      </c>
      <c r="G23" s="11">
        <v>132.93100000000001</v>
      </c>
      <c r="H23" s="11">
        <v>136.99</v>
      </c>
      <c r="I23" s="11">
        <v>140.34800000000001</v>
      </c>
      <c r="J23" s="11">
        <v>143.732</v>
      </c>
      <c r="K23" s="11">
        <v>146.86500000000001</v>
      </c>
      <c r="L23" s="11">
        <v>149.15799999999999</v>
      </c>
      <c r="M23" s="11">
        <v>571.51599999999996</v>
      </c>
      <c r="N23" s="11">
        <v>1288.6089999999999</v>
      </c>
    </row>
    <row r="24" spans="1:14" ht="17.5" customHeight="1">
      <c r="A24" s="9" t="s">
        <v>192</v>
      </c>
      <c r="B24" s="10">
        <v>-2.8490000000000002</v>
      </c>
      <c r="C24" s="10">
        <v>-1.71</v>
      </c>
      <c r="D24" s="10">
        <v>4.0410000000000004</v>
      </c>
      <c r="E24" s="10">
        <v>2.3660000000000001</v>
      </c>
      <c r="F24" s="10">
        <v>-2.71</v>
      </c>
      <c r="G24" s="10">
        <v>-3.9009999999999998</v>
      </c>
      <c r="H24" s="10">
        <v>-6.2910000000000004</v>
      </c>
      <c r="I24" s="10">
        <v>-4.4720000000000004</v>
      </c>
      <c r="J24" s="10">
        <v>-1.367</v>
      </c>
      <c r="K24" s="10">
        <v>-2.8050000000000002</v>
      </c>
      <c r="L24" s="10">
        <v>0.01</v>
      </c>
      <c r="M24" s="10">
        <v>-1.9139999999999988</v>
      </c>
      <c r="N24" s="10">
        <v>-16.838999999999999</v>
      </c>
    </row>
    <row r="25" spans="1:14" ht="17.5" customHeight="1">
      <c r="A25" s="9" t="s">
        <v>120</v>
      </c>
      <c r="B25" s="11">
        <v>0.70299999999999996</v>
      </c>
      <c r="C25" s="11">
        <v>4.8129999999999997</v>
      </c>
      <c r="D25" s="11">
        <v>8.36</v>
      </c>
      <c r="E25" s="11">
        <v>11.955</v>
      </c>
      <c r="F25" s="11">
        <v>16.071999999999999</v>
      </c>
      <c r="G25" s="11">
        <v>20.440000000000001</v>
      </c>
      <c r="H25" s="11">
        <v>25.527999999999999</v>
      </c>
      <c r="I25" s="11">
        <v>30.901</v>
      </c>
      <c r="J25" s="11">
        <v>36.673000000000002</v>
      </c>
      <c r="K25" s="11">
        <v>42.914000000000001</v>
      </c>
      <c r="L25" s="11">
        <v>49.436</v>
      </c>
      <c r="M25" s="11">
        <v>61.64</v>
      </c>
      <c r="N25" s="11">
        <v>247.09200000000001</v>
      </c>
    </row>
    <row r="26" spans="1:14" ht="19" customHeight="1">
      <c r="A26" s="197" t="s">
        <v>186</v>
      </c>
      <c r="B26" s="124">
        <v>57.56</v>
      </c>
      <c r="C26" s="124">
        <v>88.120999999999995</v>
      </c>
      <c r="D26" s="124">
        <v>117.80500000000001</v>
      </c>
      <c r="E26" s="124">
        <v>134.76300000000001</v>
      </c>
      <c r="F26" s="124">
        <v>141.083</v>
      </c>
      <c r="G26" s="124">
        <v>149.47</v>
      </c>
      <c r="H26" s="124">
        <v>156.227</v>
      </c>
      <c r="I26" s="124">
        <v>166.77699999999999</v>
      </c>
      <c r="J26" s="124">
        <v>179.03800000000001</v>
      </c>
      <c r="K26" s="124">
        <v>186.97399999999999</v>
      </c>
      <c r="L26" s="124">
        <v>198.60400000000001</v>
      </c>
      <c r="M26" s="124">
        <v>631.24199999999996</v>
      </c>
      <c r="N26" s="124">
        <v>1518.8620000000001</v>
      </c>
    </row>
    <row r="27" spans="1:14" ht="19" customHeight="1">
      <c r="A27" s="134"/>
      <c r="B27" s="124"/>
      <c r="C27" s="124"/>
      <c r="D27" s="124"/>
      <c r="E27" s="124"/>
      <c r="F27" s="124"/>
      <c r="G27" s="124"/>
      <c r="H27" s="124"/>
      <c r="I27" s="124"/>
      <c r="J27" s="124"/>
      <c r="K27" s="124"/>
      <c r="L27" s="124"/>
      <c r="M27" s="124"/>
      <c r="N27" s="124"/>
    </row>
    <row r="28" spans="1:14" s="59" customFormat="1" ht="17.5" customHeight="1">
      <c r="A28" s="104" t="s">
        <v>262</v>
      </c>
      <c r="B28" s="13">
        <v>58.832999999999998</v>
      </c>
      <c r="C28" s="13">
        <v>85.796999999999997</v>
      </c>
      <c r="D28" s="13">
        <v>121.527</v>
      </c>
      <c r="E28" s="13">
        <v>139.35300000000001</v>
      </c>
      <c r="F28" s="13">
        <v>146.39400000000001</v>
      </c>
      <c r="G28" s="13">
        <v>155.30799999999999</v>
      </c>
      <c r="H28" s="13">
        <v>162.232</v>
      </c>
      <c r="I28" s="13">
        <v>172.637</v>
      </c>
      <c r="J28" s="13">
        <v>180.667</v>
      </c>
      <c r="K28" s="13">
        <v>187.964</v>
      </c>
      <c r="L28" s="13">
        <v>199.26599999999999</v>
      </c>
      <c r="M28" s="13">
        <v>648.37900000000002</v>
      </c>
      <c r="N28" s="13">
        <v>1551.145</v>
      </c>
    </row>
    <row r="29" spans="1:14" ht="25.5" customHeight="1">
      <c r="A29" s="98"/>
      <c r="B29" s="265" t="s">
        <v>189</v>
      </c>
      <c r="C29" s="266"/>
      <c r="D29" s="266"/>
      <c r="E29" s="266"/>
      <c r="F29" s="266"/>
      <c r="G29" s="266"/>
      <c r="H29" s="266"/>
      <c r="I29" s="266"/>
      <c r="J29" s="266"/>
      <c r="K29" s="266"/>
      <c r="L29" s="266"/>
      <c r="M29" s="266"/>
      <c r="N29" s="266"/>
    </row>
    <row r="30" spans="1:14">
      <c r="A30" s="98" t="s">
        <v>182</v>
      </c>
      <c r="B30" s="10"/>
      <c r="C30" s="10"/>
      <c r="D30" s="10"/>
      <c r="E30" s="10"/>
      <c r="F30" s="10"/>
      <c r="G30" s="10"/>
      <c r="H30" s="10"/>
      <c r="I30" s="10"/>
      <c r="J30" s="10"/>
      <c r="K30" s="10"/>
      <c r="L30" s="10"/>
      <c r="M30" s="10"/>
      <c r="N30" s="10"/>
    </row>
    <row r="31" spans="1:14">
      <c r="A31" s="9" t="s">
        <v>5</v>
      </c>
      <c r="B31" s="10">
        <v>51.06</v>
      </c>
      <c r="C31" s="10">
        <v>89.775000000000006</v>
      </c>
      <c r="D31" s="10">
        <v>102.343</v>
      </c>
      <c r="E31" s="10">
        <v>98.861000000000004</v>
      </c>
      <c r="F31" s="10">
        <v>83.703999999999994</v>
      </c>
      <c r="G31" s="10">
        <v>65.040999999999997</v>
      </c>
      <c r="H31" s="10">
        <v>49.405000000000001</v>
      </c>
      <c r="I31" s="10">
        <v>38.86</v>
      </c>
      <c r="J31" s="10">
        <v>31.577000000000002</v>
      </c>
      <c r="K31" s="10">
        <v>26.792999999999999</v>
      </c>
      <c r="L31" s="10">
        <v>25.242999999999999</v>
      </c>
      <c r="M31" s="10">
        <v>439.72399999999999</v>
      </c>
      <c r="N31" s="10">
        <v>611.60199999999998</v>
      </c>
    </row>
    <row r="32" spans="1:14">
      <c r="A32" s="9" t="s">
        <v>7</v>
      </c>
      <c r="B32" s="10">
        <v>18.405999999999999</v>
      </c>
      <c r="C32" s="10">
        <v>29.593</v>
      </c>
      <c r="D32" s="10">
        <v>25.881</v>
      </c>
      <c r="E32" s="10">
        <v>17.541</v>
      </c>
      <c r="F32" s="10">
        <v>8.0109999999999992</v>
      </c>
      <c r="G32" s="10">
        <v>-0.54200000000000004</v>
      </c>
      <c r="H32" s="10">
        <v>-4.99</v>
      </c>
      <c r="I32" s="10">
        <v>-6.32</v>
      </c>
      <c r="J32" s="10">
        <v>-6.1319999999999997</v>
      </c>
      <c r="K32" s="10">
        <v>-6.0179999999999998</v>
      </c>
      <c r="L32" s="10">
        <v>-6.8869999999999996</v>
      </c>
      <c r="M32" s="10">
        <v>80.483999999999995</v>
      </c>
      <c r="N32" s="10">
        <v>50.137</v>
      </c>
    </row>
    <row r="33" spans="1:14">
      <c r="A33" s="9" t="s">
        <v>6</v>
      </c>
      <c r="B33" s="10">
        <v>6.4710000000000001</v>
      </c>
      <c r="C33" s="10">
        <v>7.4109999999999996</v>
      </c>
      <c r="D33" s="10">
        <v>6.6189999999999998</v>
      </c>
      <c r="E33" s="10">
        <v>4.0270000000000001</v>
      </c>
      <c r="F33" s="10">
        <v>2.2000000000000002</v>
      </c>
      <c r="G33" s="10">
        <v>1.0569999999999999</v>
      </c>
      <c r="H33" s="10">
        <v>-0.59299999999999997</v>
      </c>
      <c r="I33" s="10">
        <v>-2.9780000000000002</v>
      </c>
      <c r="J33" s="10">
        <v>-5.4160000000000004</v>
      </c>
      <c r="K33" s="10">
        <v>-7.2530000000000001</v>
      </c>
      <c r="L33" s="10">
        <v>-7.4859999999999998</v>
      </c>
      <c r="M33" s="10">
        <v>21.314</v>
      </c>
      <c r="N33" s="10">
        <v>-2.4119999999999999</v>
      </c>
    </row>
    <row r="34" spans="1:14">
      <c r="A34" s="9" t="s">
        <v>185</v>
      </c>
      <c r="B34" s="10">
        <v>-1.6E-2</v>
      </c>
      <c r="C34" s="10">
        <v>-0.30499999999999999</v>
      </c>
      <c r="D34" s="10">
        <v>-0.34799999999999998</v>
      </c>
      <c r="E34" s="10">
        <v>-0.27800000000000002</v>
      </c>
      <c r="F34" s="10">
        <v>-0.22600000000000001</v>
      </c>
      <c r="G34" s="10">
        <v>-51.314</v>
      </c>
      <c r="H34" s="10">
        <v>-86.948999999999998</v>
      </c>
      <c r="I34" s="10">
        <v>-10.363</v>
      </c>
      <c r="J34" s="10">
        <v>-9.609</v>
      </c>
      <c r="K34" s="10">
        <v>-8.7200000000000006</v>
      </c>
      <c r="L34" s="10">
        <v>-7.8479999999999999</v>
      </c>
      <c r="M34" s="10">
        <v>-52.470999999999997</v>
      </c>
      <c r="N34" s="10">
        <v>-175.96</v>
      </c>
    </row>
    <row r="35" spans="1:14">
      <c r="A35" s="9" t="s">
        <v>78</v>
      </c>
      <c r="B35" s="11">
        <v>3.3</v>
      </c>
      <c r="C35" s="11">
        <v>5.9909999999999997</v>
      </c>
      <c r="D35" s="11">
        <v>5.1509999999999998</v>
      </c>
      <c r="E35" s="11">
        <v>5.3760000000000003</v>
      </c>
      <c r="F35" s="11">
        <v>4.7119999999999997</v>
      </c>
      <c r="G35" s="11">
        <v>4.1120000000000001</v>
      </c>
      <c r="H35" s="11">
        <v>3.4489999999999998</v>
      </c>
      <c r="I35" s="11">
        <v>2.851</v>
      </c>
      <c r="J35" s="11">
        <v>2.278</v>
      </c>
      <c r="K35" s="11">
        <v>2.0499999999999998</v>
      </c>
      <c r="L35" s="11">
        <v>2.1259999999999999</v>
      </c>
      <c r="M35" s="11">
        <v>25.341999999999999</v>
      </c>
      <c r="N35" s="11">
        <v>38.095999999999997</v>
      </c>
    </row>
    <row r="36" spans="1:14">
      <c r="A36" s="197" t="s">
        <v>187</v>
      </c>
      <c r="B36" s="124">
        <v>79.221000000000004</v>
      </c>
      <c r="C36" s="124">
        <v>132.465</v>
      </c>
      <c r="D36" s="124">
        <v>139.64599999999999</v>
      </c>
      <c r="E36" s="124">
        <v>125.527</v>
      </c>
      <c r="F36" s="124">
        <v>98.400999999999996</v>
      </c>
      <c r="G36" s="124">
        <v>18.353999999999999</v>
      </c>
      <c r="H36" s="124">
        <v>-39.677999999999997</v>
      </c>
      <c r="I36" s="124">
        <v>22.05</v>
      </c>
      <c r="J36" s="124">
        <v>12.698</v>
      </c>
      <c r="K36" s="124">
        <v>6.8520000000000003</v>
      </c>
      <c r="L36" s="124">
        <v>5.1479999999999997</v>
      </c>
      <c r="M36" s="124">
        <v>514.39300000000003</v>
      </c>
      <c r="N36" s="124">
        <v>521.46299999999997</v>
      </c>
    </row>
    <row r="37" spans="1:14" s="98" customFormat="1" ht="21" customHeight="1">
      <c r="A37" s="98" t="s">
        <v>112</v>
      </c>
    </row>
    <row r="38" spans="1:14" ht="21.5" customHeight="1">
      <c r="A38" s="9" t="s">
        <v>192</v>
      </c>
      <c r="B38" s="10"/>
      <c r="C38" s="10"/>
      <c r="D38" s="10"/>
      <c r="E38" s="10"/>
      <c r="F38" s="10"/>
      <c r="G38" s="10"/>
      <c r="H38" s="10"/>
      <c r="I38" s="10"/>
      <c r="J38" s="10"/>
      <c r="K38" s="10"/>
      <c r="L38" s="10"/>
      <c r="M38" s="10"/>
      <c r="N38" s="10"/>
    </row>
    <row r="39" spans="1:14">
      <c r="A39" s="17" t="s">
        <v>2</v>
      </c>
      <c r="B39" s="10">
        <v>0</v>
      </c>
      <c r="C39" s="10">
        <v>6.7</v>
      </c>
      <c r="D39" s="10">
        <v>8.3000000000000007</v>
      </c>
      <c r="E39" s="10">
        <v>7.2</v>
      </c>
      <c r="F39" s="10">
        <v>6.1</v>
      </c>
      <c r="G39" s="10">
        <v>6.1</v>
      </c>
      <c r="H39" s="10">
        <v>6.3</v>
      </c>
      <c r="I39" s="10">
        <v>7.3</v>
      </c>
      <c r="J39" s="10">
        <v>8.3000000000000007</v>
      </c>
      <c r="K39" s="10">
        <v>7.4</v>
      </c>
      <c r="L39" s="10">
        <v>5.6</v>
      </c>
      <c r="M39" s="10">
        <v>34.4</v>
      </c>
      <c r="N39" s="10">
        <v>69.3</v>
      </c>
    </row>
    <row r="40" spans="1:14">
      <c r="A40" s="17" t="s">
        <v>1</v>
      </c>
      <c r="B40" s="10">
        <v>-0.26600000000000001</v>
      </c>
      <c r="C40" s="10">
        <v>-0.51</v>
      </c>
      <c r="D40" s="10">
        <v>-0.77800000000000002</v>
      </c>
      <c r="E40" s="10">
        <v>-1.6990000000000001</v>
      </c>
      <c r="F40" s="10">
        <v>-3.4390000000000001</v>
      </c>
      <c r="G40" s="10">
        <v>-4.4329999999999998</v>
      </c>
      <c r="H40" s="10">
        <v>-6.25</v>
      </c>
      <c r="I40" s="10">
        <v>-7.81</v>
      </c>
      <c r="J40" s="10">
        <v>-9.6690000000000005</v>
      </c>
      <c r="K40" s="10">
        <v>-12.775</v>
      </c>
      <c r="L40" s="10">
        <v>-13.984</v>
      </c>
      <c r="M40" s="10">
        <v>-10.859</v>
      </c>
      <c r="N40" s="10">
        <v>-61.347000000000001</v>
      </c>
    </row>
    <row r="41" spans="1:14">
      <c r="A41" s="17" t="s">
        <v>62</v>
      </c>
      <c r="B41" s="10">
        <v>0.30299999999999999</v>
      </c>
      <c r="C41" s="10">
        <v>1.6020000000000001</v>
      </c>
      <c r="D41" s="10">
        <v>2.3559999999999999</v>
      </c>
      <c r="E41" s="10">
        <v>3.871</v>
      </c>
      <c r="F41" s="10">
        <v>4.8490000000000002</v>
      </c>
      <c r="G41" s="10">
        <v>5.3769999999999998</v>
      </c>
      <c r="H41" s="10">
        <v>5.7750000000000004</v>
      </c>
      <c r="I41" s="10">
        <v>6.2279999999999998</v>
      </c>
      <c r="J41" s="10">
        <v>6.77</v>
      </c>
      <c r="K41" s="10">
        <v>7.4390000000000001</v>
      </c>
      <c r="L41" s="10">
        <v>8.1280000000000001</v>
      </c>
      <c r="M41" s="10">
        <v>18.055</v>
      </c>
      <c r="N41" s="10">
        <v>52.395000000000003</v>
      </c>
    </row>
    <row r="42" spans="1:14">
      <c r="A42" s="17" t="s">
        <v>78</v>
      </c>
      <c r="B42" s="11">
        <v>-2.6919999999999997</v>
      </c>
      <c r="C42" s="11">
        <v>-7.1720000000000006</v>
      </c>
      <c r="D42" s="11">
        <v>-1.1799999999999997</v>
      </c>
      <c r="E42" s="11">
        <v>1.3010000000000002</v>
      </c>
      <c r="F42" s="11">
        <v>1.9670000000000005</v>
      </c>
      <c r="G42" s="11">
        <v>1.7720000000000011</v>
      </c>
      <c r="H42" s="11">
        <v>1.7759999999999998</v>
      </c>
      <c r="I42" s="11">
        <v>2.0200000000000005</v>
      </c>
      <c r="J42" s="11">
        <v>1.6480000000000006</v>
      </c>
      <c r="K42" s="11">
        <v>1.1189999999999998</v>
      </c>
      <c r="L42" s="11">
        <v>0.93600000000000028</v>
      </c>
      <c r="M42" s="11">
        <v>-3.3119999999999985</v>
      </c>
      <c r="N42" s="11">
        <v>4.1870000000000021</v>
      </c>
    </row>
    <row r="43" spans="1:14" ht="17.5" customHeight="1">
      <c r="A43" s="14" t="s">
        <v>122</v>
      </c>
      <c r="B43" s="10">
        <v>-2.6549999999999998</v>
      </c>
      <c r="C43" s="10">
        <v>0.62</v>
      </c>
      <c r="D43" s="10">
        <v>8.6980000000000004</v>
      </c>
      <c r="E43" s="10">
        <v>10.673</v>
      </c>
      <c r="F43" s="10">
        <v>9.4770000000000003</v>
      </c>
      <c r="G43" s="10">
        <v>8.8160000000000007</v>
      </c>
      <c r="H43" s="10">
        <v>7.601</v>
      </c>
      <c r="I43" s="10">
        <v>7.7380000000000004</v>
      </c>
      <c r="J43" s="10">
        <v>7.0490000000000004</v>
      </c>
      <c r="K43" s="10">
        <v>3.1829999999999998</v>
      </c>
      <c r="L43" s="10">
        <v>0.68</v>
      </c>
      <c r="M43" s="10">
        <v>38.283999999999999</v>
      </c>
      <c r="N43" s="10">
        <v>64.534999999999997</v>
      </c>
    </row>
    <row r="44" spans="1:14" ht="21.5" customHeight="1">
      <c r="A44" s="9" t="s">
        <v>11</v>
      </c>
      <c r="B44" s="10">
        <v>0</v>
      </c>
      <c r="C44" s="10">
        <v>-5.1999999999999998E-2</v>
      </c>
      <c r="D44" s="10">
        <v>-0.73499999999999999</v>
      </c>
      <c r="E44" s="10">
        <v>-1.506</v>
      </c>
      <c r="F44" s="10">
        <v>-1.2390000000000001</v>
      </c>
      <c r="G44" s="10">
        <v>-1.8620000000000001</v>
      </c>
      <c r="H44" s="10">
        <v>-2.2410000000000001</v>
      </c>
      <c r="I44" s="10">
        <v>-2.5910000000000002</v>
      </c>
      <c r="J44" s="10">
        <v>-2.0259999999999998</v>
      </c>
      <c r="K44" s="10">
        <v>-1.7529999999999999</v>
      </c>
      <c r="L44" s="10">
        <v>-1.05</v>
      </c>
      <c r="M44" s="10">
        <v>-5.3940000000000001</v>
      </c>
      <c r="N44" s="10">
        <v>-15.055</v>
      </c>
    </row>
    <row r="45" spans="1:14" ht="21.5" customHeight="1">
      <c r="A45" s="9" t="s">
        <v>18</v>
      </c>
      <c r="B45" s="10"/>
      <c r="C45" s="10"/>
      <c r="D45" s="10"/>
      <c r="E45" s="10"/>
      <c r="F45" s="10"/>
      <c r="G45" s="10"/>
      <c r="H45" s="10"/>
      <c r="I45" s="10"/>
      <c r="J45" s="10"/>
      <c r="K45" s="10"/>
      <c r="L45" s="10"/>
      <c r="M45" s="10"/>
      <c r="N45" s="10"/>
    </row>
    <row r="46" spans="1:14">
      <c r="A46" s="17" t="s">
        <v>119</v>
      </c>
      <c r="B46" s="10">
        <v>12.685</v>
      </c>
      <c r="C46" s="10">
        <v>35.975000000000001</v>
      </c>
      <c r="D46" s="10">
        <v>24.867999999999999</v>
      </c>
      <c r="E46" s="10">
        <v>2.3010000000000002</v>
      </c>
      <c r="F46" s="10">
        <v>-1.81</v>
      </c>
      <c r="G46" s="10">
        <v>-4.91</v>
      </c>
      <c r="H46" s="10">
        <v>-4.125</v>
      </c>
      <c r="I46" s="10">
        <v>-3.9489999999999998</v>
      </c>
      <c r="J46" s="10">
        <v>-1.8069999999999999</v>
      </c>
      <c r="K46" s="10">
        <v>3.524</v>
      </c>
      <c r="L46" s="10">
        <v>8.8800000000000008</v>
      </c>
      <c r="M46" s="10">
        <v>56.424000000000007</v>
      </c>
      <c r="N46" s="10">
        <v>58.94700000000001</v>
      </c>
    </row>
    <row r="47" spans="1:14">
      <c r="A47" s="17" t="s">
        <v>120</v>
      </c>
      <c r="B47" s="11">
        <v>-0.83699999999999997</v>
      </c>
      <c r="C47" s="11">
        <v>-5.7169999999999996</v>
      </c>
      <c r="D47" s="11">
        <v>-9.3689999999999998</v>
      </c>
      <c r="E47" s="11">
        <v>-12.558999999999999</v>
      </c>
      <c r="F47" s="11">
        <v>-15.76</v>
      </c>
      <c r="G47" s="11">
        <v>-17.533000000000001</v>
      </c>
      <c r="H47" s="11">
        <v>-17.533999999999999</v>
      </c>
      <c r="I47" s="11">
        <v>-17.838999999999999</v>
      </c>
      <c r="J47" s="11">
        <v>-18.901</v>
      </c>
      <c r="K47" s="11">
        <v>-19.733000000000001</v>
      </c>
      <c r="L47" s="11">
        <v>-20.408000000000001</v>
      </c>
      <c r="M47" s="11">
        <v>-60.936999999999998</v>
      </c>
      <c r="N47" s="11">
        <v>-155.35300000000001</v>
      </c>
    </row>
    <row r="48" spans="1:14" ht="17.5" customHeight="1">
      <c r="A48" s="14" t="s">
        <v>121</v>
      </c>
      <c r="B48" s="10">
        <v>11.848000000000001</v>
      </c>
      <c r="C48" s="10">
        <v>30.257999999999999</v>
      </c>
      <c r="D48" s="10">
        <v>15.499000000000001</v>
      </c>
      <c r="E48" s="10">
        <v>-10.257999999999999</v>
      </c>
      <c r="F48" s="10">
        <v>-17.57</v>
      </c>
      <c r="G48" s="10">
        <v>-22.443000000000001</v>
      </c>
      <c r="H48" s="10">
        <v>-21.658999999999999</v>
      </c>
      <c r="I48" s="10">
        <v>-21.788</v>
      </c>
      <c r="J48" s="10">
        <v>-20.707999999999998</v>
      </c>
      <c r="K48" s="10">
        <v>-16.209</v>
      </c>
      <c r="L48" s="10">
        <v>-11.528</v>
      </c>
      <c r="M48" s="10">
        <v>-4.5129999999999999</v>
      </c>
      <c r="N48" s="10">
        <v>-96.406000000000006</v>
      </c>
    </row>
    <row r="49" spans="1:14" ht="17.5" customHeight="1">
      <c r="A49" s="197" t="s">
        <v>186</v>
      </c>
      <c r="B49" s="124">
        <v>9.1929999999999996</v>
      </c>
      <c r="C49" s="124">
        <v>30.826000000000001</v>
      </c>
      <c r="D49" s="124">
        <v>23.462</v>
      </c>
      <c r="E49" s="124">
        <v>-1.091</v>
      </c>
      <c r="F49" s="124">
        <v>-9.3320000000000007</v>
      </c>
      <c r="G49" s="124">
        <v>-15.489000000000001</v>
      </c>
      <c r="H49" s="124">
        <v>-16.298999999999999</v>
      </c>
      <c r="I49" s="124">
        <v>-16.640999999999998</v>
      </c>
      <c r="J49" s="124">
        <v>-15.685</v>
      </c>
      <c r="K49" s="124">
        <v>-14.779</v>
      </c>
      <c r="L49" s="124">
        <v>-11.898</v>
      </c>
      <c r="M49" s="124">
        <v>28.376999999999999</v>
      </c>
      <c r="N49" s="124">
        <v>-46.926000000000002</v>
      </c>
    </row>
    <row r="50" spans="1:14" ht="17.5" customHeight="1">
      <c r="A50" s="134"/>
      <c r="B50" s="124"/>
      <c r="C50" s="124"/>
      <c r="D50" s="124"/>
      <c r="E50" s="124"/>
      <c r="F50" s="124"/>
      <c r="G50" s="124"/>
      <c r="H50" s="124"/>
      <c r="I50" s="124"/>
      <c r="J50" s="124"/>
      <c r="K50" s="124"/>
      <c r="L50" s="124"/>
      <c r="M50" s="124"/>
      <c r="N50" s="124"/>
    </row>
    <row r="51" spans="1:14" s="59" customFormat="1" ht="17.5" customHeight="1">
      <c r="A51" s="104" t="s">
        <v>263</v>
      </c>
      <c r="B51" s="13">
        <v>-70.028000000000006</v>
      </c>
      <c r="C51" s="13">
        <v>-101.639</v>
      </c>
      <c r="D51" s="13">
        <v>-116.184</v>
      </c>
      <c r="E51" s="13">
        <v>-126.61799999999999</v>
      </c>
      <c r="F51" s="13">
        <v>-107.733</v>
      </c>
      <c r="G51" s="13">
        <v>-33.843000000000004</v>
      </c>
      <c r="H51" s="13">
        <v>23.379000000000001</v>
      </c>
      <c r="I51" s="13">
        <v>-38.691000000000003</v>
      </c>
      <c r="J51" s="13">
        <v>-28.382999999999999</v>
      </c>
      <c r="K51" s="13">
        <v>-21.631</v>
      </c>
      <c r="L51" s="13">
        <v>-17.045999999999999</v>
      </c>
      <c r="M51" s="13">
        <v>-486.01600000000002</v>
      </c>
      <c r="N51" s="13">
        <v>-568.38900000000001</v>
      </c>
    </row>
    <row r="52" spans="1:14" ht="25.5" customHeight="1">
      <c r="A52" s="98"/>
      <c r="B52" s="265" t="s">
        <v>190</v>
      </c>
      <c r="C52" s="266"/>
      <c r="D52" s="266"/>
      <c r="E52" s="266"/>
      <c r="F52" s="266"/>
      <c r="G52" s="266"/>
      <c r="H52" s="266"/>
      <c r="I52" s="266"/>
      <c r="J52" s="266"/>
      <c r="K52" s="266"/>
      <c r="L52" s="266"/>
      <c r="M52" s="266"/>
      <c r="N52" s="266"/>
    </row>
    <row r="53" spans="1:14">
      <c r="A53" s="98" t="s">
        <v>182</v>
      </c>
      <c r="B53" s="105"/>
      <c r="C53" s="105"/>
      <c r="D53" s="105"/>
      <c r="E53" s="105"/>
      <c r="F53" s="105"/>
      <c r="G53" s="105"/>
      <c r="H53" s="105"/>
      <c r="I53" s="105"/>
      <c r="J53" s="105"/>
      <c r="K53" s="105"/>
      <c r="L53" s="105"/>
      <c r="M53" s="105"/>
      <c r="N53" s="105"/>
    </row>
    <row r="54" spans="1:14" ht="14" customHeight="1">
      <c r="A54" s="9" t="s">
        <v>5</v>
      </c>
      <c r="B54" s="10">
        <v>-72.759</v>
      </c>
      <c r="C54" s="10">
        <v>-58.932000000000002</v>
      </c>
      <c r="D54" s="10">
        <v>-48.152000000000001</v>
      </c>
      <c r="E54" s="10">
        <v>-6.0529999999999999</v>
      </c>
      <c r="F54" s="10">
        <v>19.411000000000001</v>
      </c>
      <c r="G54" s="10">
        <v>13.621</v>
      </c>
      <c r="H54" s="10">
        <v>28.067</v>
      </c>
      <c r="I54" s="10">
        <v>35.944000000000003</v>
      </c>
      <c r="J54" s="10">
        <v>45.44</v>
      </c>
      <c r="K54" s="10">
        <v>40.125999999999998</v>
      </c>
      <c r="L54" s="10">
        <v>23.062999999999999</v>
      </c>
      <c r="M54" s="10">
        <v>-80.105000000000004</v>
      </c>
      <c r="N54" s="10">
        <v>92.534999999999997</v>
      </c>
    </row>
    <row r="55" spans="1:14">
      <c r="A55" s="9" t="s">
        <v>7</v>
      </c>
      <c r="B55" s="10">
        <v>-61.075000000000003</v>
      </c>
      <c r="C55" s="10">
        <v>-32.262999999999998</v>
      </c>
      <c r="D55" s="10">
        <v>-45.01</v>
      </c>
      <c r="E55" s="10">
        <v>-39.988</v>
      </c>
      <c r="F55" s="10">
        <v>-34.5</v>
      </c>
      <c r="G55" s="10">
        <v>-36.581000000000003</v>
      </c>
      <c r="H55" s="10">
        <v>-39.786999999999999</v>
      </c>
      <c r="I55" s="10">
        <v>-43.421999999999997</v>
      </c>
      <c r="J55" s="10">
        <v>-41.204000000000001</v>
      </c>
      <c r="K55" s="10">
        <v>-31.625</v>
      </c>
      <c r="L55" s="10">
        <v>-36.857999999999997</v>
      </c>
      <c r="M55" s="10">
        <v>-188.34199999999998</v>
      </c>
      <c r="N55" s="10">
        <v>-381.238</v>
      </c>
    </row>
    <row r="56" spans="1:14" ht="17.5" customHeight="1">
      <c r="A56" s="9" t="s">
        <v>6</v>
      </c>
      <c r="B56" s="10">
        <v>8.5310000000000006</v>
      </c>
      <c r="C56" s="10">
        <v>-4.6319999999999997</v>
      </c>
      <c r="D56" s="10">
        <v>-4.0599999999999996</v>
      </c>
      <c r="E56" s="10">
        <v>-2.9220000000000002</v>
      </c>
      <c r="F56" s="10">
        <v>-2.319</v>
      </c>
      <c r="G56" s="10">
        <v>-1.992</v>
      </c>
      <c r="H56" s="10">
        <v>-1.948</v>
      </c>
      <c r="I56" s="10">
        <v>-2.2709999999999999</v>
      </c>
      <c r="J56" s="10">
        <v>-2.8159999999999998</v>
      </c>
      <c r="K56" s="10">
        <v>-3.3929999999999998</v>
      </c>
      <c r="L56" s="10">
        <v>-3.2570000000000001</v>
      </c>
      <c r="M56" s="10">
        <v>-15.925000000000001</v>
      </c>
      <c r="N56" s="10">
        <v>-29.610000000000003</v>
      </c>
    </row>
    <row r="57" spans="1:14" ht="17.5" customHeight="1">
      <c r="A57" s="9" t="s">
        <v>191</v>
      </c>
      <c r="B57" s="10">
        <v>-7.8339999999999996</v>
      </c>
      <c r="C57" s="10">
        <v>-8.7260000000000009</v>
      </c>
      <c r="D57" s="10">
        <v>-8.8320000000000007</v>
      </c>
      <c r="E57" s="10">
        <v>-8.2579999999999991</v>
      </c>
      <c r="F57" s="10">
        <v>-7.766</v>
      </c>
      <c r="G57" s="10">
        <v>-7.6909999999999998</v>
      </c>
      <c r="H57" s="10">
        <v>-7.798</v>
      </c>
      <c r="I57" s="10">
        <v>-7.9560000000000004</v>
      </c>
      <c r="J57" s="10">
        <v>-8.1240000000000006</v>
      </c>
      <c r="K57" s="10">
        <v>-8.2750000000000004</v>
      </c>
      <c r="L57" s="10">
        <v>-8.4450000000000003</v>
      </c>
      <c r="M57" s="10">
        <v>-41.273000000000003</v>
      </c>
      <c r="N57" s="10">
        <v>-81.871000000000009</v>
      </c>
    </row>
    <row r="58" spans="1:14" ht="17.5" customHeight="1">
      <c r="A58" s="9" t="s">
        <v>78</v>
      </c>
      <c r="B58" s="11">
        <v>9.9440000000000008</v>
      </c>
      <c r="C58" s="11">
        <v>11.260999999999999</v>
      </c>
      <c r="D58" s="11">
        <v>13.156000000000001</v>
      </c>
      <c r="E58" s="11">
        <v>9.8369999999999997</v>
      </c>
      <c r="F58" s="11">
        <v>5.8320000000000007</v>
      </c>
      <c r="G58" s="11">
        <v>6.968</v>
      </c>
      <c r="H58" s="11">
        <v>6.9550000000000018</v>
      </c>
      <c r="I58" s="11">
        <v>6.6969999999999956</v>
      </c>
      <c r="J58" s="11">
        <v>5.2960000000000029</v>
      </c>
      <c r="K58" s="11">
        <v>5.1050000000000022</v>
      </c>
      <c r="L58" s="11">
        <v>5.2970000000000006</v>
      </c>
      <c r="M58" s="11">
        <v>47.053999999999988</v>
      </c>
      <c r="N58" s="11">
        <v>76.403999999999982</v>
      </c>
    </row>
    <row r="59" spans="1:14" ht="17.5" customHeight="1">
      <c r="A59" s="197" t="s">
        <v>187</v>
      </c>
      <c r="B59" s="124">
        <v>-123.193</v>
      </c>
      <c r="C59" s="124">
        <v>-93.292000000000002</v>
      </c>
      <c r="D59" s="124">
        <v>-92.897999999999996</v>
      </c>
      <c r="E59" s="124">
        <v>-47.384</v>
      </c>
      <c r="F59" s="124">
        <v>-19.341999999999999</v>
      </c>
      <c r="G59" s="124">
        <v>-25.675000000000001</v>
      </c>
      <c r="H59" s="124">
        <v>-14.510999999999999</v>
      </c>
      <c r="I59" s="124">
        <v>-11.007999999999999</v>
      </c>
      <c r="J59" s="124">
        <v>-1.4079999999999999</v>
      </c>
      <c r="K59" s="124">
        <v>1.9379999999999999</v>
      </c>
      <c r="L59" s="124">
        <v>-20.2</v>
      </c>
      <c r="M59" s="124">
        <v>-278.59100000000001</v>
      </c>
      <c r="N59" s="124">
        <v>-323.78000000000003</v>
      </c>
    </row>
    <row r="60" spans="1:14" s="98" customFormat="1" ht="21" customHeight="1">
      <c r="A60" s="98" t="s">
        <v>183</v>
      </c>
    </row>
    <row r="61" spans="1:14" ht="21.5" customHeight="1">
      <c r="A61" s="9" t="s">
        <v>192</v>
      </c>
      <c r="B61" s="10"/>
      <c r="C61" s="10"/>
      <c r="D61" s="10"/>
      <c r="E61" s="10"/>
      <c r="F61" s="10"/>
      <c r="G61" s="10"/>
      <c r="H61" s="10"/>
      <c r="I61" s="10"/>
      <c r="J61" s="10"/>
      <c r="K61" s="10"/>
      <c r="L61" s="10"/>
      <c r="M61" s="10"/>
      <c r="N61" s="10"/>
    </row>
    <row r="62" spans="1:14">
      <c r="A62" s="17" t="s">
        <v>62</v>
      </c>
      <c r="B62" s="10">
        <v>47.25</v>
      </c>
      <c r="C62" s="10">
        <v>48.234000000000002</v>
      </c>
      <c r="D62" s="10">
        <v>29.780999999999999</v>
      </c>
      <c r="E62" s="10">
        <v>18.986000000000001</v>
      </c>
      <c r="F62" s="10">
        <v>21.617000000000001</v>
      </c>
      <c r="G62" s="10">
        <v>22.625</v>
      </c>
      <c r="H62" s="10">
        <v>23.956</v>
      </c>
      <c r="I62" s="10">
        <v>24.032</v>
      </c>
      <c r="J62" s="10">
        <v>24.954000000000001</v>
      </c>
      <c r="K62" s="10">
        <v>25.606000000000002</v>
      </c>
      <c r="L62" s="10">
        <v>26.736000000000001</v>
      </c>
      <c r="M62" s="10">
        <v>141.24299999999999</v>
      </c>
      <c r="N62" s="10">
        <v>266.52699999999999</v>
      </c>
    </row>
    <row r="63" spans="1:14">
      <c r="A63" s="17" t="s">
        <v>125</v>
      </c>
      <c r="B63" s="10">
        <v>21.959</v>
      </c>
      <c r="C63" s="10">
        <v>25.628999999999998</v>
      </c>
      <c r="D63" s="10">
        <v>25.807000000000006</v>
      </c>
      <c r="E63" s="10">
        <v>28.323</v>
      </c>
      <c r="F63" s="10">
        <v>27.131999999999994</v>
      </c>
      <c r="G63" s="10">
        <v>26.277999999999992</v>
      </c>
      <c r="H63" s="10">
        <v>25.028999999999993</v>
      </c>
      <c r="I63" s="10">
        <v>25.567000000000004</v>
      </c>
      <c r="J63" s="10">
        <v>24.556999999999999</v>
      </c>
      <c r="K63" s="10">
        <v>26.145999999999994</v>
      </c>
      <c r="L63" s="10">
        <v>9.4859999999999971</v>
      </c>
      <c r="M63" s="10">
        <v>133.16899999999998</v>
      </c>
      <c r="N63" s="10">
        <v>243.95399999999995</v>
      </c>
    </row>
    <row r="64" spans="1:14">
      <c r="A64" s="17" t="s">
        <v>126</v>
      </c>
      <c r="B64" s="10">
        <v>145.08199999999999</v>
      </c>
      <c r="C64" s="10">
        <v>-5.2729999999999997</v>
      </c>
      <c r="D64" s="10">
        <v>-5.0389999999999997</v>
      </c>
      <c r="E64" s="10">
        <v>-4.6580000000000004</v>
      </c>
      <c r="F64" s="10">
        <v>-4.62</v>
      </c>
      <c r="G64" s="10">
        <v>-4.5179999999999998</v>
      </c>
      <c r="H64" s="10">
        <v>-4.5670000000000002</v>
      </c>
      <c r="I64" s="10">
        <v>-4.7450000000000001</v>
      </c>
      <c r="J64" s="10">
        <v>-4.7469999999999999</v>
      </c>
      <c r="K64" s="10">
        <v>-4.7709999999999999</v>
      </c>
      <c r="L64" s="10">
        <v>-4.9160000000000004</v>
      </c>
      <c r="M64" s="10">
        <v>-24.109000000000002</v>
      </c>
      <c r="N64" s="10">
        <v>-47.854999999999997</v>
      </c>
    </row>
    <row r="65" spans="1:14">
      <c r="A65" s="17" t="s">
        <v>193</v>
      </c>
      <c r="B65" s="10">
        <v>71.573999999999998</v>
      </c>
      <c r="C65" s="10">
        <v>1.5069999999999999</v>
      </c>
      <c r="D65" s="10">
        <v>-14.712999999999999</v>
      </c>
      <c r="E65" s="10">
        <v>-17.943000000000001</v>
      </c>
      <c r="F65" s="10">
        <v>-33.921999999999997</v>
      </c>
      <c r="G65" s="10">
        <v>1.163</v>
      </c>
      <c r="H65" s="10">
        <v>1.101</v>
      </c>
      <c r="I65" s="10">
        <v>1.1240000000000001</v>
      </c>
      <c r="J65" s="10">
        <v>1.129</v>
      </c>
      <c r="K65" s="10">
        <v>-7.1420000000000003</v>
      </c>
      <c r="L65" s="10">
        <v>1.3220000000000001</v>
      </c>
      <c r="M65" s="10">
        <v>-63.908000000000001</v>
      </c>
      <c r="N65" s="10">
        <v>-66.375</v>
      </c>
    </row>
    <row r="66" spans="1:14" ht="17.5" customHeight="1">
      <c r="A66" s="17" t="s">
        <v>127</v>
      </c>
      <c r="B66" s="10">
        <v>2.6469999999999998</v>
      </c>
      <c r="C66" s="10">
        <v>5.641</v>
      </c>
      <c r="D66" s="10">
        <v>6.1959999999999997</v>
      </c>
      <c r="E66" s="10">
        <v>6.3220000000000001</v>
      </c>
      <c r="F66" s="10">
        <v>6.3390000000000004</v>
      </c>
      <c r="G66" s="10">
        <v>7.375</v>
      </c>
      <c r="H66" s="10">
        <v>8.5210000000000008</v>
      </c>
      <c r="I66" s="10">
        <v>10.564</v>
      </c>
      <c r="J66" s="10">
        <v>11.406000000000001</v>
      </c>
      <c r="K66" s="10">
        <v>2.2770000000000001</v>
      </c>
      <c r="L66" s="10">
        <v>-0.77700000000000002</v>
      </c>
      <c r="M66" s="10">
        <v>31.873000000000001</v>
      </c>
      <c r="N66" s="10">
        <v>63.863999999999997</v>
      </c>
    </row>
    <row r="67" spans="1:14">
      <c r="A67" s="17" t="s">
        <v>66</v>
      </c>
      <c r="B67" s="10">
        <v>-7.1719999999999997</v>
      </c>
      <c r="C67" s="10">
        <v>-7.1909999999999998</v>
      </c>
      <c r="D67" s="10">
        <v>-6.8419999999999996</v>
      </c>
      <c r="E67" s="10">
        <v>-6.6820000000000004</v>
      </c>
      <c r="F67" s="10">
        <v>-6.3639999999999999</v>
      </c>
      <c r="G67" s="10">
        <v>-5.9960000000000004</v>
      </c>
      <c r="H67" s="10">
        <v>-5.8419999999999996</v>
      </c>
      <c r="I67" s="10">
        <v>-5.4740000000000002</v>
      </c>
      <c r="J67" s="10">
        <v>-5.3029999999999999</v>
      </c>
      <c r="K67" s="10">
        <v>-4.6310000000000002</v>
      </c>
      <c r="L67" s="10">
        <v>-4.367</v>
      </c>
      <c r="M67" s="10">
        <v>-33.075000000000003</v>
      </c>
      <c r="N67" s="10">
        <v>-58.692</v>
      </c>
    </row>
    <row r="68" spans="1:14">
      <c r="A68" s="17" t="s">
        <v>128</v>
      </c>
      <c r="B68" s="10">
        <v>14.891999999999999</v>
      </c>
      <c r="C68" s="10">
        <v>0</v>
      </c>
      <c r="D68" s="10">
        <v>0</v>
      </c>
      <c r="E68" s="10">
        <v>0</v>
      </c>
      <c r="F68" s="10">
        <v>0</v>
      </c>
      <c r="G68" s="10">
        <v>0</v>
      </c>
      <c r="H68" s="10">
        <v>0</v>
      </c>
      <c r="I68" s="10">
        <v>0</v>
      </c>
      <c r="J68" s="10">
        <v>0</v>
      </c>
      <c r="K68" s="10">
        <v>0</v>
      </c>
      <c r="L68" s="10">
        <v>0</v>
      </c>
      <c r="M68" s="10">
        <v>0</v>
      </c>
      <c r="N68" s="10">
        <v>0</v>
      </c>
    </row>
    <row r="69" spans="1:14">
      <c r="A69" s="17" t="s">
        <v>194</v>
      </c>
      <c r="B69" s="10">
        <v>-12.526999999999999</v>
      </c>
      <c r="C69" s="10">
        <v>15.656000000000001</v>
      </c>
      <c r="D69" s="10">
        <v>1.109</v>
      </c>
      <c r="E69" s="10">
        <v>0</v>
      </c>
      <c r="F69" s="10">
        <v>0</v>
      </c>
      <c r="G69" s="10">
        <v>0</v>
      </c>
      <c r="H69" s="10">
        <v>0</v>
      </c>
      <c r="I69" s="10">
        <v>0</v>
      </c>
      <c r="J69" s="10">
        <v>0</v>
      </c>
      <c r="K69" s="10">
        <v>0</v>
      </c>
      <c r="L69" s="10">
        <v>0</v>
      </c>
      <c r="M69" s="10">
        <v>16.765000000000001</v>
      </c>
      <c r="N69" s="10">
        <v>16.765000000000001</v>
      </c>
    </row>
    <row r="70" spans="1:14">
      <c r="A70" s="17" t="s">
        <v>1</v>
      </c>
      <c r="B70" s="10">
        <v>6.07</v>
      </c>
      <c r="C70" s="10">
        <v>-5.3029999999999999</v>
      </c>
      <c r="D70" s="10">
        <v>-1.369</v>
      </c>
      <c r="E70" s="10">
        <v>-4.8680000000000003</v>
      </c>
      <c r="F70" s="10">
        <v>-6.8380000000000001</v>
      </c>
      <c r="G70" s="10">
        <v>-5.6029999999999998</v>
      </c>
      <c r="H70" s="10">
        <v>-5.883</v>
      </c>
      <c r="I70" s="10">
        <v>-2.073</v>
      </c>
      <c r="J70" s="10">
        <v>-0.88800000000000001</v>
      </c>
      <c r="K70" s="10">
        <v>18.346</v>
      </c>
      <c r="L70" s="10">
        <v>2.5390000000000001</v>
      </c>
      <c r="M70" s="10">
        <v>-23.981000000000002</v>
      </c>
      <c r="N70" s="10">
        <v>-11.940000000000003</v>
      </c>
    </row>
    <row r="71" spans="1:14">
      <c r="A71" s="17" t="s">
        <v>78</v>
      </c>
      <c r="B71" s="11">
        <v>-7.73</v>
      </c>
      <c r="C71" s="11">
        <v>-0.99</v>
      </c>
      <c r="D71" s="11">
        <v>-8.923</v>
      </c>
      <c r="E71" s="11">
        <v>-1.9530000000000001</v>
      </c>
      <c r="F71" s="11">
        <v>-1.8879999999999999</v>
      </c>
      <c r="G71" s="11">
        <v>-1.2529999999999999</v>
      </c>
      <c r="H71" s="11">
        <v>-7.4260000000000002</v>
      </c>
      <c r="I71" s="11">
        <v>-5.6879999999999997</v>
      </c>
      <c r="J71" s="11">
        <v>2.7839999999999998</v>
      </c>
      <c r="K71" s="11">
        <v>19.786999999999999</v>
      </c>
      <c r="L71" s="11">
        <v>3.101</v>
      </c>
      <c r="M71" s="11">
        <v>-15.007</v>
      </c>
      <c r="N71" s="11">
        <v>-2.4489999999999998</v>
      </c>
    </row>
    <row r="72" spans="1:14">
      <c r="A72" s="14" t="s">
        <v>122</v>
      </c>
      <c r="B72" s="10">
        <v>288.50200000000001</v>
      </c>
      <c r="C72" s="10">
        <v>67.557000000000002</v>
      </c>
      <c r="D72" s="10">
        <v>26.266999999999999</v>
      </c>
      <c r="E72" s="10">
        <v>22.395</v>
      </c>
      <c r="F72" s="10">
        <v>8.2940000000000005</v>
      </c>
      <c r="G72" s="10">
        <v>45.673000000000002</v>
      </c>
      <c r="H72" s="10">
        <v>40.771000000000001</v>
      </c>
      <c r="I72" s="10">
        <v>45.38000000000001</v>
      </c>
      <c r="J72" s="10">
        <v>54.780999999999999</v>
      </c>
      <c r="K72" s="10">
        <v>57.271999999999998</v>
      </c>
      <c r="L72" s="10">
        <v>30.585000000000001</v>
      </c>
      <c r="M72" s="10">
        <v>170.18599999999998</v>
      </c>
      <c r="N72" s="10">
        <v>398.97499999999997</v>
      </c>
    </row>
    <row r="73" spans="1:14" ht="21.5" customHeight="1">
      <c r="A73" s="9" t="s">
        <v>11</v>
      </c>
      <c r="B73" s="10"/>
      <c r="C73" s="10"/>
      <c r="D73" s="10"/>
      <c r="E73" s="10"/>
      <c r="F73" s="10"/>
      <c r="G73" s="10"/>
      <c r="H73" s="10"/>
      <c r="I73" s="10"/>
      <c r="J73" s="10"/>
      <c r="K73" s="10"/>
      <c r="L73" s="10"/>
      <c r="M73" s="10"/>
      <c r="N73" s="10"/>
    </row>
    <row r="74" spans="1:14">
      <c r="A74" s="17" t="s">
        <v>3</v>
      </c>
      <c r="B74" s="10">
        <v>-5.1470000000000002</v>
      </c>
      <c r="C74" s="10">
        <v>1.0629999999999999</v>
      </c>
      <c r="D74" s="10">
        <v>0.99</v>
      </c>
      <c r="E74" s="10">
        <v>0.754</v>
      </c>
      <c r="F74" s="10">
        <v>1.2450000000000001</v>
      </c>
      <c r="G74" s="10">
        <v>1.401</v>
      </c>
      <c r="H74" s="10">
        <v>1.976</v>
      </c>
      <c r="I74" s="10">
        <v>2.3849999999999998</v>
      </c>
      <c r="J74" s="10">
        <v>2.7530000000000001</v>
      </c>
      <c r="K74" s="10">
        <v>3.1509999999999998</v>
      </c>
      <c r="L74" s="10">
        <v>3.5059999999999998</v>
      </c>
      <c r="M74" s="10">
        <v>5.4529999999999994</v>
      </c>
      <c r="N74" s="10">
        <v>19.224</v>
      </c>
    </row>
    <row r="75" spans="1:14">
      <c r="A75" s="17" t="s">
        <v>15</v>
      </c>
      <c r="B75" s="11">
        <v>2.7850000000000001</v>
      </c>
      <c r="C75" s="11">
        <v>-9.6539999999999999</v>
      </c>
      <c r="D75" s="11">
        <v>1.335</v>
      </c>
      <c r="E75" s="11">
        <v>-0.80800000000000005</v>
      </c>
      <c r="F75" s="11">
        <v>-1.1739999999999999</v>
      </c>
      <c r="G75" s="11">
        <v>0.22600000000000001</v>
      </c>
      <c r="H75" s="11">
        <v>0.28299999999999997</v>
      </c>
      <c r="I75" s="11">
        <v>0.68899999999999995</v>
      </c>
      <c r="J75" s="11">
        <v>0.82599999999999996</v>
      </c>
      <c r="K75" s="11">
        <v>0.95899999999999996</v>
      </c>
      <c r="L75" s="11">
        <v>1.837</v>
      </c>
      <c r="M75" s="11">
        <v>-10.074999999999998</v>
      </c>
      <c r="N75" s="11">
        <v>-5.4809999999999981</v>
      </c>
    </row>
    <row r="76" spans="1:14">
      <c r="A76" s="14" t="s">
        <v>129</v>
      </c>
      <c r="B76" s="10">
        <v>-2.3620000000000001</v>
      </c>
      <c r="C76" s="10">
        <v>-8.5909999999999993</v>
      </c>
      <c r="D76" s="10">
        <v>2.3250000000000002</v>
      </c>
      <c r="E76" s="10">
        <v>-5.3999999999999999E-2</v>
      </c>
      <c r="F76" s="10">
        <v>7.0999999999999994E-2</v>
      </c>
      <c r="G76" s="10">
        <v>1.627</v>
      </c>
      <c r="H76" s="10">
        <v>2.2589999999999999</v>
      </c>
      <c r="I76" s="10">
        <v>3.0739999999999998</v>
      </c>
      <c r="J76" s="10">
        <v>3.5790000000000002</v>
      </c>
      <c r="K76" s="10">
        <v>4.1100000000000003</v>
      </c>
      <c r="L76" s="10">
        <v>5.343</v>
      </c>
      <c r="M76" s="10">
        <v>-4.6219999999999999</v>
      </c>
      <c r="N76" s="10">
        <v>13.743</v>
      </c>
    </row>
    <row r="77" spans="1:14" ht="21.5" customHeight="1">
      <c r="A77" s="9" t="s">
        <v>44</v>
      </c>
      <c r="B77" s="10"/>
      <c r="C77" s="10"/>
      <c r="D77" s="10"/>
      <c r="E77" s="10"/>
      <c r="F77" s="10"/>
      <c r="G77" s="10"/>
      <c r="H77" s="10"/>
      <c r="I77" s="10"/>
      <c r="J77" s="10"/>
      <c r="K77" s="10"/>
      <c r="L77" s="10"/>
      <c r="M77" s="10"/>
      <c r="N77" s="10"/>
    </row>
    <row r="78" spans="1:14">
      <c r="A78" s="17" t="s">
        <v>120</v>
      </c>
      <c r="B78" s="10">
        <v>3.5390000000000001</v>
      </c>
      <c r="C78" s="10">
        <v>17.946999999999999</v>
      </c>
      <c r="D78" s="10">
        <v>22.373999999999999</v>
      </c>
      <c r="E78" s="10">
        <v>24.420999999999999</v>
      </c>
      <c r="F78" s="10">
        <v>25.765999999999998</v>
      </c>
      <c r="G78" s="10">
        <v>27.869</v>
      </c>
      <c r="H78" s="10">
        <v>30.895</v>
      </c>
      <c r="I78" s="10">
        <v>33.835999999999999</v>
      </c>
      <c r="J78" s="10">
        <v>36.844000000000001</v>
      </c>
      <c r="K78" s="10">
        <v>40.122</v>
      </c>
      <c r="L78" s="10">
        <v>43.456000000000003</v>
      </c>
      <c r="M78" s="10">
        <v>118.376</v>
      </c>
      <c r="N78" s="10">
        <v>303.529</v>
      </c>
    </row>
    <row r="79" spans="1:14">
      <c r="A79" s="17" t="s">
        <v>78</v>
      </c>
      <c r="B79" s="11">
        <v>6.1130000000000004</v>
      </c>
      <c r="C79" s="11">
        <v>11.882</v>
      </c>
      <c r="D79" s="11">
        <v>9.8320000000000007</v>
      </c>
      <c r="E79" s="11">
        <v>8.64</v>
      </c>
      <c r="F79" s="11">
        <v>5.9020000000000001</v>
      </c>
      <c r="G79" s="11">
        <v>3.2330000000000001</v>
      </c>
      <c r="H79" s="11">
        <v>2.157</v>
      </c>
      <c r="I79" s="11">
        <v>1.58</v>
      </c>
      <c r="J79" s="11">
        <v>0.41499999999999998</v>
      </c>
      <c r="K79" s="11">
        <v>-1.9E-2</v>
      </c>
      <c r="L79" s="11">
        <v>0.51700000000000002</v>
      </c>
      <c r="M79" s="11">
        <v>39.488999999999997</v>
      </c>
      <c r="N79" s="11">
        <v>44.139000000000003</v>
      </c>
    </row>
    <row r="80" spans="1:14">
      <c r="A80" s="14" t="s">
        <v>121</v>
      </c>
      <c r="B80" s="10">
        <v>9.6519999999999992</v>
      </c>
      <c r="C80" s="10">
        <v>29.829000000000001</v>
      </c>
      <c r="D80" s="10">
        <v>32.206000000000003</v>
      </c>
      <c r="E80" s="10">
        <v>33.061</v>
      </c>
      <c r="F80" s="10">
        <v>31.667999999999999</v>
      </c>
      <c r="G80" s="10">
        <v>31.102</v>
      </c>
      <c r="H80" s="10">
        <v>33.052</v>
      </c>
      <c r="I80" s="10">
        <v>35.415999999999997</v>
      </c>
      <c r="J80" s="10">
        <v>37.259</v>
      </c>
      <c r="K80" s="10">
        <v>40.103000000000002</v>
      </c>
      <c r="L80" s="10">
        <v>43.972999999999999</v>
      </c>
      <c r="M80" s="10">
        <v>157.86500000000001</v>
      </c>
      <c r="N80" s="10">
        <v>347.66800000000001</v>
      </c>
    </row>
    <row r="81" spans="1:15">
      <c r="A81" s="197" t="s">
        <v>186</v>
      </c>
      <c r="B81" s="124">
        <v>295.79199999999997</v>
      </c>
      <c r="C81" s="124">
        <v>88.795000000000002</v>
      </c>
      <c r="D81" s="124">
        <v>60.798000000000002</v>
      </c>
      <c r="E81" s="124">
        <v>55.402000000000001</v>
      </c>
      <c r="F81" s="124">
        <v>40.033000000000001</v>
      </c>
      <c r="G81" s="124">
        <v>78.402000000000001</v>
      </c>
      <c r="H81" s="124">
        <v>76.081999999999994</v>
      </c>
      <c r="I81" s="124">
        <v>83.87</v>
      </c>
      <c r="J81" s="124">
        <v>95.619</v>
      </c>
      <c r="K81" s="124">
        <v>101.485</v>
      </c>
      <c r="L81" s="124">
        <v>79.900999999999996</v>
      </c>
      <c r="M81" s="124">
        <v>323.42899999999997</v>
      </c>
      <c r="N81" s="124">
        <v>760.38599999999997</v>
      </c>
    </row>
    <row r="82" spans="1:15">
      <c r="A82" s="134"/>
      <c r="B82" s="124"/>
      <c r="C82" s="124"/>
      <c r="D82" s="124"/>
      <c r="E82" s="124"/>
      <c r="F82" s="124"/>
      <c r="G82" s="124"/>
      <c r="H82" s="124"/>
      <c r="I82" s="124"/>
      <c r="J82" s="124"/>
      <c r="K82" s="124"/>
      <c r="L82" s="124"/>
      <c r="M82" s="124"/>
      <c r="N82" s="124"/>
    </row>
    <row r="83" spans="1:15" s="59" customFormat="1">
      <c r="A83" s="104" t="s">
        <v>118</v>
      </c>
      <c r="B83" s="13">
        <v>418.98500000000001</v>
      </c>
      <c r="C83" s="13">
        <v>182.08699999999999</v>
      </c>
      <c r="D83" s="13">
        <v>153.696</v>
      </c>
      <c r="E83" s="13">
        <v>102.786</v>
      </c>
      <c r="F83" s="13">
        <v>59.375</v>
      </c>
      <c r="G83" s="13">
        <v>104.077</v>
      </c>
      <c r="H83" s="13">
        <v>90.593000000000004</v>
      </c>
      <c r="I83" s="13">
        <v>94.878</v>
      </c>
      <c r="J83" s="13">
        <v>97.027000000000001</v>
      </c>
      <c r="K83" s="13">
        <v>99.546999999999997</v>
      </c>
      <c r="L83" s="13">
        <v>100.101</v>
      </c>
      <c r="M83" s="13">
        <v>602.02</v>
      </c>
      <c r="N83" s="13">
        <v>1084.1659999999999</v>
      </c>
    </row>
    <row r="84" spans="1:15" ht="25.5" customHeight="1">
      <c r="A84" s="98"/>
      <c r="B84" s="265" t="s">
        <v>195</v>
      </c>
      <c r="C84" s="266"/>
      <c r="D84" s="266"/>
      <c r="E84" s="266"/>
      <c r="F84" s="266"/>
      <c r="G84" s="266"/>
      <c r="H84" s="266"/>
      <c r="I84" s="266"/>
      <c r="J84" s="266"/>
      <c r="K84" s="266"/>
      <c r="L84" s="266"/>
      <c r="M84" s="266"/>
      <c r="N84" s="266"/>
    </row>
    <row r="85" spans="1:15" s="59" customFormat="1">
      <c r="A85" s="104" t="s">
        <v>130</v>
      </c>
      <c r="B85" s="13">
        <v>407.78999999999996</v>
      </c>
      <c r="C85" s="13">
        <v>166.24500000000003</v>
      </c>
      <c r="D85" s="13">
        <v>159.03799999999998</v>
      </c>
      <c r="E85" s="13">
        <v>115.52199999999999</v>
      </c>
      <c r="F85" s="13">
        <v>98.036000000000016</v>
      </c>
      <c r="G85" s="13">
        <v>225.54199999999997</v>
      </c>
      <c r="H85" s="13">
        <v>276.20400000000001</v>
      </c>
      <c r="I85" s="13">
        <v>228.82400000000001</v>
      </c>
      <c r="J85" s="13">
        <v>249.31100000000004</v>
      </c>
      <c r="K85" s="13">
        <v>265.87900000000002</v>
      </c>
      <c r="L85" s="13">
        <v>282.32099999999997</v>
      </c>
      <c r="M85" s="13">
        <v>764.38300000000004</v>
      </c>
      <c r="N85" s="13">
        <v>2066.922</v>
      </c>
    </row>
    <row r="86" spans="1:15">
      <c r="A86" s="98" t="s">
        <v>196</v>
      </c>
      <c r="B86" s="10">
        <v>1915.1569999999992</v>
      </c>
      <c r="C86" s="10">
        <v>1937.8540000000005</v>
      </c>
      <c r="D86" s="10">
        <v>1850.8230000000008</v>
      </c>
      <c r="E86" s="10">
        <v>1755.893</v>
      </c>
      <c r="F86" s="10">
        <v>1942.4739999999993</v>
      </c>
      <c r="G86" s="10">
        <v>1948.9740000000006</v>
      </c>
      <c r="H86" s="10">
        <v>2192.8390000000004</v>
      </c>
      <c r="I86" s="10">
        <v>2282.8509999999992</v>
      </c>
      <c r="J86" s="10">
        <v>2487.4979999999982</v>
      </c>
      <c r="K86" s="10">
        <v>2822.1349999999993</v>
      </c>
      <c r="L86" s="10">
        <v>2861.6750000000002</v>
      </c>
      <c r="M86" s="10">
        <v>9436.0180000000018</v>
      </c>
      <c r="N86" s="10">
        <v>22083.015999999996</v>
      </c>
    </row>
    <row r="87" spans="1:15" ht="24.5" customHeight="1">
      <c r="A87" s="104" t="s">
        <v>23</v>
      </c>
      <c r="B87" s="7"/>
      <c r="C87" s="105"/>
      <c r="D87" s="7"/>
      <c r="E87" s="99"/>
      <c r="F87" s="99"/>
      <c r="G87" s="99"/>
      <c r="H87" s="99"/>
      <c r="I87" s="99"/>
      <c r="J87" s="99"/>
      <c r="K87" s="100"/>
      <c r="L87" s="91"/>
      <c r="M87" s="91"/>
      <c r="N87" s="91"/>
      <c r="O87" s="91"/>
    </row>
    <row r="88" spans="1:15">
      <c r="A88" s="98" t="s">
        <v>182</v>
      </c>
      <c r="B88" s="10">
        <v>-45.244999999999997</v>
      </c>
      <c r="C88" s="10">
        <v>41.497</v>
      </c>
      <c r="D88" s="10">
        <v>43.025999999999989</v>
      </c>
      <c r="E88" s="10">
        <v>73.552999999999997</v>
      </c>
      <c r="F88" s="10">
        <v>73.74799999999999</v>
      </c>
      <c r="G88" s="10">
        <v>-13.159000000000002</v>
      </c>
      <c r="H88" s="10">
        <v>-60.193999999999996</v>
      </c>
      <c r="I88" s="10">
        <v>5.1820000000000013</v>
      </c>
      <c r="J88" s="10">
        <v>9.6610000000000014</v>
      </c>
      <c r="K88" s="10">
        <v>7.8000000000000007</v>
      </c>
      <c r="L88" s="10">
        <v>-15.714</v>
      </c>
      <c r="M88" s="10">
        <v>218.66499999999999</v>
      </c>
      <c r="N88" s="10">
        <v>165.4</v>
      </c>
      <c r="O88" s="91"/>
    </row>
    <row r="89" spans="1:15">
      <c r="A89" s="98" t="s">
        <v>183</v>
      </c>
      <c r="B89" s="10">
        <v>362.54499999999996</v>
      </c>
      <c r="C89" s="10">
        <v>207.74200000000002</v>
      </c>
      <c r="D89" s="10">
        <v>202.06400000000002</v>
      </c>
      <c r="E89" s="10">
        <v>189.07499999999999</v>
      </c>
      <c r="F89" s="10">
        <v>171.78399999999999</v>
      </c>
      <c r="G89" s="10">
        <v>212.38300000000001</v>
      </c>
      <c r="H89" s="10">
        <v>216.01</v>
      </c>
      <c r="I89" s="10">
        <v>234.006</v>
      </c>
      <c r="J89" s="10">
        <v>258.97200000000004</v>
      </c>
      <c r="K89" s="10">
        <v>273.67899999999997</v>
      </c>
      <c r="L89" s="10">
        <v>266.60699999999997</v>
      </c>
      <c r="M89" s="10">
        <v>983.04800000000012</v>
      </c>
      <c r="N89" s="10">
        <v>2232.3220000000001</v>
      </c>
      <c r="O89" s="91"/>
    </row>
    <row r="90" spans="1:15">
      <c r="A90" s="98" t="s">
        <v>131</v>
      </c>
      <c r="B90" s="10">
        <v>385.58699999999999</v>
      </c>
      <c r="C90" s="10">
        <v>101.345</v>
      </c>
      <c r="D90" s="10">
        <v>102.974</v>
      </c>
      <c r="E90" s="10">
        <v>80.763000000000005</v>
      </c>
      <c r="F90" s="10">
        <v>67.866</v>
      </c>
      <c r="G90" s="10">
        <v>196.44300000000001</v>
      </c>
      <c r="H90" s="10">
        <v>239.28299999999999</v>
      </c>
      <c r="I90" s="10">
        <v>184.29499999999999</v>
      </c>
      <c r="J90" s="10">
        <v>196.08699999999999</v>
      </c>
      <c r="K90" s="10">
        <v>199.072</v>
      </c>
      <c r="L90" s="10">
        <v>200.44</v>
      </c>
      <c r="M90" s="10">
        <v>549.39099999999996</v>
      </c>
      <c r="N90" s="10">
        <v>1568.568</v>
      </c>
      <c r="O90" s="91"/>
    </row>
    <row r="91" spans="1:15" ht="31">
      <c r="A91" s="92" t="s">
        <v>132</v>
      </c>
      <c r="B91" s="107">
        <v>22.202999999999999</v>
      </c>
      <c r="C91" s="107">
        <v>64.900000000000006</v>
      </c>
      <c r="D91" s="107">
        <v>56.064</v>
      </c>
      <c r="E91" s="107">
        <v>34.759</v>
      </c>
      <c r="F91" s="107">
        <v>30.17</v>
      </c>
      <c r="G91" s="107">
        <v>29.099</v>
      </c>
      <c r="H91" s="107">
        <v>36.920999999999999</v>
      </c>
      <c r="I91" s="107">
        <v>44.529000000000003</v>
      </c>
      <c r="J91" s="107">
        <v>53.223999999999997</v>
      </c>
      <c r="K91" s="107">
        <v>66.807000000000002</v>
      </c>
      <c r="L91" s="107">
        <v>81.881</v>
      </c>
      <c r="M91" s="107">
        <v>214.99199999999999</v>
      </c>
      <c r="N91" s="107">
        <v>498.35399999999998</v>
      </c>
    </row>
    <row r="93" spans="1:15">
      <c r="A93" s="45" t="s">
        <v>17</v>
      </c>
    </row>
    <row r="95" spans="1:15" ht="15.5" customHeight="1"/>
  </sheetData>
  <mergeCells count="6">
    <mergeCell ref="B84:N84"/>
    <mergeCell ref="A4:L4"/>
    <mergeCell ref="M6:N6"/>
    <mergeCell ref="B11:N11"/>
    <mergeCell ref="B29:N29"/>
    <mergeCell ref="B52:N52"/>
  </mergeCells>
  <conditionalFormatting sqref="B26:N27">
    <cfRule type="cellIs" dxfId="9" priority="17" operator="between">
      <formula>0</formula>
      <formula>0</formula>
    </cfRule>
    <cfRule type="cellIs" dxfId="8" priority="18" operator="between">
      <formula>-0.49999</formula>
      <formula>0.49999</formula>
    </cfRule>
  </conditionalFormatting>
  <conditionalFormatting sqref="B36:N36">
    <cfRule type="cellIs" dxfId="7" priority="19" operator="between">
      <formula>0</formula>
      <formula>0</formula>
    </cfRule>
    <cfRule type="cellIs" dxfId="6" priority="20" operator="between">
      <formula>-0.49999</formula>
      <formula>0.49999</formula>
    </cfRule>
  </conditionalFormatting>
  <conditionalFormatting sqref="B49:N50">
    <cfRule type="cellIs" dxfId="5" priority="11" operator="between">
      <formula>0</formula>
      <formula>0</formula>
    </cfRule>
    <cfRule type="cellIs" dxfId="4" priority="12" operator="between">
      <formula>-0.49999</formula>
      <formula>0.49999</formula>
    </cfRule>
  </conditionalFormatting>
  <conditionalFormatting sqref="B59:N59">
    <cfRule type="cellIs" dxfId="3" priority="9" operator="between">
      <formula>0</formula>
      <formula>0</formula>
    </cfRule>
    <cfRule type="cellIs" dxfId="2" priority="10" operator="between">
      <formula>-0.49999</formula>
      <formula>0.49999</formula>
    </cfRule>
  </conditionalFormatting>
  <conditionalFormatting sqref="B81:N82">
    <cfRule type="cellIs" dxfId="1" priority="7" operator="between">
      <formula>0</formula>
      <formula>0</formula>
    </cfRule>
    <cfRule type="cellIs" dxfId="0" priority="8" operator="between">
      <formula>-0.49999</formula>
      <formula>0.49999</formula>
    </cfRule>
  </conditionalFormatting>
  <hyperlinks>
    <hyperlink ref="A2" r:id="rId1" xr:uid="{657E2748-CBEB-4D5A-8CDD-69263C8057D8}"/>
    <hyperlink ref="A93" location="Contents!A1" display="Back to Table of Contents" xr:uid="{FB31E8C5-AC6A-453B-B060-6A256AAABBF7}"/>
  </hyperlinks>
  <pageMargins left="0.7" right="0.7" top="0.75" bottom="0.75" header="0.3" footer="0.3"/>
  <pageSetup scale="51" orientation="landscape" horizontalDpi="1200" verticalDpi="1200" r:id="rId2"/>
  <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543DB-A5B9-C14B-8431-8E28D3A8E7BD}">
  <dimension ref="A1:P45"/>
  <sheetViews>
    <sheetView workbookViewId="0"/>
  </sheetViews>
  <sheetFormatPr baseColWidth="10" defaultColWidth="9.140625" defaultRowHeight="14"/>
  <cols>
    <col min="1" max="1" width="52.140625" style="41" customWidth="1"/>
    <col min="2" max="15" width="8.7109375" style="41" customWidth="1"/>
    <col min="16" max="16384" width="9.140625" style="41"/>
  </cols>
  <sheetData>
    <row r="1" spans="1:15">
      <c r="A1" s="158" t="s">
        <v>212</v>
      </c>
    </row>
    <row r="2" spans="1:15" s="165" customFormat="1">
      <c r="A2" s="166" t="s">
        <v>150</v>
      </c>
    </row>
    <row r="4" spans="1:15" s="137" customFormat="1" ht="30" customHeight="1">
      <c r="A4" s="268" t="s">
        <v>147</v>
      </c>
      <c r="B4" s="269"/>
      <c r="C4" s="269"/>
      <c r="D4" s="269"/>
      <c r="E4" s="269"/>
      <c r="F4" s="269"/>
      <c r="G4" s="269"/>
      <c r="H4" s="269"/>
      <c r="I4" s="269"/>
      <c r="J4" s="269"/>
      <c r="K4" s="269"/>
      <c r="L4" s="269"/>
      <c r="M4" s="269"/>
      <c r="N4" s="269"/>
      <c r="O4" s="269"/>
    </row>
    <row r="5" spans="1:15" s="137" customFormat="1" ht="15">
      <c r="A5" s="157" t="s">
        <v>56</v>
      </c>
      <c r="B5" s="156"/>
      <c r="C5" s="156"/>
      <c r="D5" s="156"/>
      <c r="E5" s="156"/>
      <c r="F5" s="156"/>
      <c r="G5" s="156"/>
      <c r="H5" s="156"/>
      <c r="I5" s="156"/>
      <c r="J5" s="156"/>
      <c r="K5" s="156"/>
      <c r="L5" s="156"/>
      <c r="M5" s="156"/>
      <c r="N5" s="156"/>
      <c r="O5" s="156"/>
    </row>
    <row r="6" spans="1:15" s="137" customFormat="1">
      <c r="B6" s="155"/>
      <c r="C6" s="155"/>
      <c r="D6" s="155"/>
      <c r="E6" s="155"/>
      <c r="F6" s="155"/>
      <c r="G6" s="155"/>
      <c r="H6" s="155"/>
      <c r="I6" s="155"/>
      <c r="J6" s="155"/>
      <c r="K6" s="155"/>
      <c r="L6" s="155"/>
      <c r="M6" s="155"/>
      <c r="N6" s="155"/>
      <c r="O6" s="155"/>
    </row>
    <row r="7" spans="1:15" s="137" customFormat="1">
      <c r="B7" s="155"/>
      <c r="C7" s="155"/>
      <c r="D7" s="155"/>
      <c r="E7" s="155"/>
      <c r="F7" s="155"/>
      <c r="G7" s="155"/>
      <c r="H7" s="155"/>
      <c r="I7" s="155"/>
      <c r="J7" s="155"/>
      <c r="K7" s="155"/>
      <c r="L7" s="155"/>
      <c r="M7" s="155"/>
      <c r="N7" s="270" t="s">
        <v>0</v>
      </c>
      <c r="O7" s="271"/>
    </row>
    <row r="8" spans="1:15" s="137" customFormat="1" ht="15" customHeight="1">
      <c r="B8" s="154" t="s">
        <v>57</v>
      </c>
      <c r="N8" s="147" t="s">
        <v>146</v>
      </c>
      <c r="O8" s="147" t="s">
        <v>146</v>
      </c>
    </row>
    <row r="9" spans="1:15" s="137" customFormat="1">
      <c r="A9" s="153"/>
      <c r="B9" s="152">
        <v>2023</v>
      </c>
      <c r="C9" s="152">
        <v>2024</v>
      </c>
      <c r="D9" s="152">
        <v>2025</v>
      </c>
      <c r="E9" s="152">
        <v>2026</v>
      </c>
      <c r="F9" s="152">
        <v>2027</v>
      </c>
      <c r="G9" s="152">
        <v>2028</v>
      </c>
      <c r="H9" s="152">
        <v>2029</v>
      </c>
      <c r="I9" s="152">
        <v>2030</v>
      </c>
      <c r="J9" s="152">
        <v>2031</v>
      </c>
      <c r="K9" s="152">
        <v>2032</v>
      </c>
      <c r="L9" s="152">
        <v>2033</v>
      </c>
      <c r="M9" s="152">
        <v>2034</v>
      </c>
      <c r="N9" s="151">
        <v>2029</v>
      </c>
      <c r="O9" s="150">
        <v>2034</v>
      </c>
    </row>
    <row r="10" spans="1:15" s="137" customFormat="1" ht="15" customHeight="1">
      <c r="B10" s="272" t="s">
        <v>145</v>
      </c>
      <c r="C10" s="272"/>
      <c r="D10" s="272"/>
      <c r="E10" s="272"/>
      <c r="F10" s="272"/>
      <c r="G10" s="272"/>
      <c r="H10" s="272"/>
      <c r="I10" s="272"/>
      <c r="J10" s="272"/>
      <c r="K10" s="272"/>
      <c r="L10" s="272"/>
      <c r="M10" s="272"/>
      <c r="N10" s="272"/>
      <c r="O10" s="272"/>
    </row>
    <row r="11" spans="1:15" s="137" customFormat="1">
      <c r="A11" s="137" t="s">
        <v>3</v>
      </c>
      <c r="B11" s="148"/>
      <c r="C11" s="148"/>
      <c r="D11" s="149"/>
      <c r="E11" s="148"/>
      <c r="F11" s="148"/>
      <c r="G11" s="148"/>
      <c r="H11" s="148"/>
      <c r="I11" s="148"/>
      <c r="J11" s="148"/>
      <c r="K11" s="148"/>
      <c r="L11" s="148"/>
      <c r="M11" s="148"/>
      <c r="N11" s="147"/>
      <c r="O11" s="146"/>
    </row>
    <row r="12" spans="1:15" s="137" customFormat="1">
      <c r="A12" s="142" t="s">
        <v>143</v>
      </c>
      <c r="B12" s="148">
        <v>861.16399999999999</v>
      </c>
      <c r="C12" s="148">
        <v>886.32800000000009</v>
      </c>
      <c r="D12" s="148">
        <v>895.21199999999999</v>
      </c>
      <c r="E12" s="148">
        <v>916.23500000000001</v>
      </c>
      <c r="F12" s="148">
        <v>937.32000000000016</v>
      </c>
      <c r="G12" s="148">
        <v>958.70600000000024</v>
      </c>
      <c r="H12" s="148">
        <v>980.46700000000021</v>
      </c>
      <c r="I12" s="148">
        <v>1002.955</v>
      </c>
      <c r="J12" s="148">
        <v>1026.3300000000002</v>
      </c>
      <c r="K12" s="148">
        <v>1050.683</v>
      </c>
      <c r="L12" s="148">
        <v>1075.3010000000002</v>
      </c>
      <c r="M12" s="148">
        <v>1100.9839999999999</v>
      </c>
      <c r="N12" s="167">
        <v>4687.9400000000005</v>
      </c>
      <c r="O12" s="167">
        <v>9944.1930000000011</v>
      </c>
    </row>
    <row r="13" spans="1:15" s="137" customFormat="1">
      <c r="A13" s="142" t="s">
        <v>142</v>
      </c>
      <c r="B13" s="148">
        <v>0.02</v>
      </c>
      <c r="C13" s="148">
        <v>0.02</v>
      </c>
      <c r="D13" s="148">
        <v>0.02</v>
      </c>
      <c r="E13" s="148">
        <v>0.02</v>
      </c>
      <c r="F13" s="148">
        <v>0.02</v>
      </c>
      <c r="G13" s="148">
        <v>2.1000000000000001E-2</v>
      </c>
      <c r="H13" s="148">
        <v>2.1000000000000001E-2</v>
      </c>
      <c r="I13" s="148">
        <v>2.1999999999999999E-2</v>
      </c>
      <c r="J13" s="148">
        <v>2.1999999999999999E-2</v>
      </c>
      <c r="K13" s="148">
        <v>2.1999999999999999E-2</v>
      </c>
      <c r="L13" s="148">
        <v>2.3E-2</v>
      </c>
      <c r="M13" s="148">
        <v>2.3E-2</v>
      </c>
      <c r="N13" s="167">
        <v>0.10200000000000001</v>
      </c>
      <c r="O13" s="167">
        <v>0.21399999999999997</v>
      </c>
    </row>
    <row r="14" spans="1:15" s="137" customFormat="1">
      <c r="A14" s="142" t="s">
        <v>141</v>
      </c>
      <c r="B14" s="148">
        <v>32.997999999999998</v>
      </c>
      <c r="C14" s="148">
        <v>67.492000000000004</v>
      </c>
      <c r="D14" s="148">
        <v>69.108000000000004</v>
      </c>
      <c r="E14" s="148">
        <v>70.436000000000007</v>
      </c>
      <c r="F14" s="148">
        <v>71.762</v>
      </c>
      <c r="G14" s="148">
        <v>73.16</v>
      </c>
      <c r="H14" s="148">
        <v>74.554999999999993</v>
      </c>
      <c r="I14" s="148">
        <v>76.018000000000001</v>
      </c>
      <c r="J14" s="148">
        <v>77.547999999999988</v>
      </c>
      <c r="K14" s="148">
        <v>79.143999999999991</v>
      </c>
      <c r="L14" s="148">
        <v>80.75</v>
      </c>
      <c r="M14" s="148">
        <v>82.418999999999997</v>
      </c>
      <c r="N14" s="167">
        <v>359.02100000000002</v>
      </c>
      <c r="O14" s="167">
        <v>754.9</v>
      </c>
    </row>
    <row r="15" spans="1:15" s="137" customFormat="1">
      <c r="A15" s="142" t="s">
        <v>140</v>
      </c>
      <c r="B15" s="168">
        <v>0</v>
      </c>
      <c r="C15" s="168">
        <v>0</v>
      </c>
      <c r="D15" s="168">
        <v>0</v>
      </c>
      <c r="E15" s="168">
        <v>0</v>
      </c>
      <c r="F15" s="168">
        <v>0</v>
      </c>
      <c r="G15" s="168">
        <v>0</v>
      </c>
      <c r="H15" s="168">
        <v>0</v>
      </c>
      <c r="I15" s="168">
        <v>0</v>
      </c>
      <c r="J15" s="168">
        <v>0</v>
      </c>
      <c r="K15" s="168">
        <v>0</v>
      </c>
      <c r="L15" s="168">
        <v>0</v>
      </c>
      <c r="M15" s="168">
        <v>0</v>
      </c>
      <c r="N15" s="169">
        <v>0</v>
      </c>
      <c r="O15" s="169">
        <v>0</v>
      </c>
    </row>
    <row r="16" spans="1:15" s="137" customFormat="1">
      <c r="A16" s="144" t="s">
        <v>117</v>
      </c>
      <c r="B16" s="148">
        <v>894.18200000000002</v>
      </c>
      <c r="C16" s="148">
        <v>953.84</v>
      </c>
      <c r="D16" s="148">
        <v>964.34</v>
      </c>
      <c r="E16" s="148">
        <v>986.69100000000003</v>
      </c>
      <c r="F16" s="148">
        <v>1009.1020000000001</v>
      </c>
      <c r="G16" s="148">
        <v>1031.8870000000002</v>
      </c>
      <c r="H16" s="148">
        <v>1055.0430000000001</v>
      </c>
      <c r="I16" s="148">
        <v>1078.9950000000001</v>
      </c>
      <c r="J16" s="148">
        <v>1103.9000000000001</v>
      </c>
      <c r="K16" s="148">
        <v>1129.8489999999999</v>
      </c>
      <c r="L16" s="148">
        <v>1156.0740000000001</v>
      </c>
      <c r="M16" s="148">
        <v>1183.4259999999999</v>
      </c>
      <c r="N16" s="167">
        <v>5047.0630000000001</v>
      </c>
      <c r="O16" s="167">
        <v>10699.307000000001</v>
      </c>
    </row>
    <row r="17" spans="1:15" s="137" customFormat="1">
      <c r="A17" s="137" t="s">
        <v>15</v>
      </c>
      <c r="B17" s="148"/>
      <c r="C17" s="148"/>
      <c r="D17" s="148"/>
      <c r="E17" s="148"/>
      <c r="F17" s="148"/>
      <c r="G17" s="148"/>
      <c r="H17" s="148"/>
      <c r="I17" s="148"/>
      <c r="J17" s="148"/>
      <c r="K17" s="148"/>
      <c r="L17" s="148"/>
      <c r="M17" s="148"/>
      <c r="N17" s="147"/>
      <c r="O17" s="146"/>
    </row>
    <row r="18" spans="1:15" s="137" customFormat="1">
      <c r="A18" s="142" t="s">
        <v>143</v>
      </c>
      <c r="B18" s="148">
        <v>775.23500000000001</v>
      </c>
      <c r="C18" s="148">
        <v>748.55199999999991</v>
      </c>
      <c r="D18" s="148">
        <v>710.68799999999999</v>
      </c>
      <c r="E18" s="148">
        <v>727.351</v>
      </c>
      <c r="F18" s="148">
        <v>743.14899999999989</v>
      </c>
      <c r="G18" s="148">
        <v>758.75500000000011</v>
      </c>
      <c r="H18" s="148">
        <v>776.80799999999999</v>
      </c>
      <c r="I18" s="148">
        <v>795.38499999999999</v>
      </c>
      <c r="J18" s="148">
        <v>814.43100000000004</v>
      </c>
      <c r="K18" s="148">
        <v>834.23199999999997</v>
      </c>
      <c r="L18" s="148">
        <v>854.245</v>
      </c>
      <c r="M18" s="148">
        <v>875.41899999999987</v>
      </c>
      <c r="N18" s="167">
        <v>3716.7510000000002</v>
      </c>
      <c r="O18" s="167">
        <v>7890.4630000000006</v>
      </c>
    </row>
    <row r="19" spans="1:15" s="137" customFormat="1">
      <c r="A19" s="142" t="s">
        <v>142</v>
      </c>
      <c r="B19" s="148">
        <v>70.072999999999993</v>
      </c>
      <c r="C19" s="148">
        <v>70.046999999999997</v>
      </c>
      <c r="D19" s="148">
        <v>69.86</v>
      </c>
      <c r="E19" s="148">
        <v>68.230999999999995</v>
      </c>
      <c r="F19" s="148">
        <v>69.540000000000006</v>
      </c>
      <c r="G19" s="148">
        <v>70.909000000000006</v>
      </c>
      <c r="H19" s="148">
        <v>72.268000000000001</v>
      </c>
      <c r="I19" s="148">
        <v>73.698999999999998</v>
      </c>
      <c r="J19" s="148">
        <v>75.191999999999993</v>
      </c>
      <c r="K19" s="148">
        <v>76.668000000000006</v>
      </c>
      <c r="L19" s="148">
        <v>78.236000000000004</v>
      </c>
      <c r="M19" s="148">
        <v>79.863</v>
      </c>
      <c r="N19" s="167">
        <v>350.80799999999999</v>
      </c>
      <c r="O19" s="167">
        <v>734.46599999999989</v>
      </c>
    </row>
    <row r="20" spans="1:15" s="137" customFormat="1">
      <c r="A20" s="142" t="s">
        <v>141</v>
      </c>
      <c r="B20" s="148">
        <v>69.350000000000009</v>
      </c>
      <c r="C20" s="148">
        <v>56.287000000000006</v>
      </c>
      <c r="D20" s="148">
        <v>57.635999999999996</v>
      </c>
      <c r="E20" s="148">
        <v>58.742000000000004</v>
      </c>
      <c r="F20" s="148">
        <v>59.839999999999989</v>
      </c>
      <c r="G20" s="148">
        <v>60.997</v>
      </c>
      <c r="H20" s="148">
        <v>62.157000000000011</v>
      </c>
      <c r="I20" s="148">
        <v>63.374000000000009</v>
      </c>
      <c r="J20" s="148">
        <v>64.64200000000001</v>
      </c>
      <c r="K20" s="148">
        <v>65.97399999999999</v>
      </c>
      <c r="L20" s="148">
        <v>67.302000000000007</v>
      </c>
      <c r="M20" s="148">
        <v>68.69</v>
      </c>
      <c r="N20" s="167">
        <v>299.37199999999996</v>
      </c>
      <c r="O20" s="167">
        <v>629.35400000000004</v>
      </c>
    </row>
    <row r="21" spans="1:15" s="137" customFormat="1">
      <c r="A21" s="142" t="s">
        <v>140</v>
      </c>
      <c r="B21" s="168">
        <v>28.492000000000001</v>
      </c>
      <c r="C21" s="168">
        <v>28.786999999999999</v>
      </c>
      <c r="D21" s="168">
        <v>29.247</v>
      </c>
      <c r="E21" s="168">
        <v>29.864000000000001</v>
      </c>
      <c r="F21" s="168">
        <v>30.484000000000002</v>
      </c>
      <c r="G21" s="168">
        <v>31.125</v>
      </c>
      <c r="H21" s="168">
        <v>31.774999999999999</v>
      </c>
      <c r="I21" s="168">
        <v>32.447000000000003</v>
      </c>
      <c r="J21" s="168">
        <v>33.152000000000001</v>
      </c>
      <c r="K21" s="168">
        <v>33.881999999999998</v>
      </c>
      <c r="L21" s="168">
        <v>34.618000000000002</v>
      </c>
      <c r="M21" s="168">
        <v>35.386000000000003</v>
      </c>
      <c r="N21" s="169">
        <v>152.495</v>
      </c>
      <c r="O21" s="169">
        <v>321.98</v>
      </c>
    </row>
    <row r="22" spans="1:15" s="137" customFormat="1">
      <c r="A22" s="144" t="s">
        <v>124</v>
      </c>
      <c r="B22" s="148">
        <v>943.15</v>
      </c>
      <c r="C22" s="148">
        <v>903.673</v>
      </c>
      <c r="D22" s="148">
        <v>867.43099999999993</v>
      </c>
      <c r="E22" s="148">
        <v>884.18799999999999</v>
      </c>
      <c r="F22" s="148">
        <v>903.01299999999992</v>
      </c>
      <c r="G22" s="148">
        <v>921.78600000000006</v>
      </c>
      <c r="H22" s="148">
        <v>943.00800000000004</v>
      </c>
      <c r="I22" s="148">
        <v>964.90499999999997</v>
      </c>
      <c r="J22" s="148">
        <v>987.41700000000014</v>
      </c>
      <c r="K22" s="148">
        <v>1010.756</v>
      </c>
      <c r="L22" s="148">
        <v>1034.4010000000001</v>
      </c>
      <c r="M22" s="148">
        <v>1059.3579999999999</v>
      </c>
      <c r="N22" s="167">
        <v>4519.4259999999995</v>
      </c>
      <c r="O22" s="167">
        <v>9576.2630000000008</v>
      </c>
    </row>
    <row r="23" spans="1:15" s="137" customFormat="1" ht="24" customHeight="1">
      <c r="A23" s="145" t="s">
        <v>144</v>
      </c>
      <c r="B23" s="170">
        <v>1837.3319999999999</v>
      </c>
      <c r="C23" s="170">
        <v>1857.5129999999999</v>
      </c>
      <c r="D23" s="170">
        <v>1831.771</v>
      </c>
      <c r="E23" s="170">
        <v>1870.8789999999999</v>
      </c>
      <c r="F23" s="170">
        <v>1912.115</v>
      </c>
      <c r="G23" s="170">
        <v>1953.6730000000002</v>
      </c>
      <c r="H23" s="170">
        <v>1998.0510000000002</v>
      </c>
      <c r="I23" s="170">
        <v>2043.9</v>
      </c>
      <c r="J23" s="170">
        <v>2091.317</v>
      </c>
      <c r="K23" s="170">
        <v>2140.605</v>
      </c>
      <c r="L23" s="170">
        <v>2190.4750000000004</v>
      </c>
      <c r="M23" s="170">
        <v>2242.7839999999997</v>
      </c>
      <c r="N23" s="171">
        <v>9566.4889999999996</v>
      </c>
      <c r="O23" s="171">
        <v>20275.57</v>
      </c>
    </row>
    <row r="24" spans="1:15" s="137" customFormat="1" ht="30.75" customHeight="1">
      <c r="A24" s="144"/>
      <c r="B24" s="273" t="s">
        <v>9</v>
      </c>
      <c r="C24" s="273"/>
      <c r="D24" s="273"/>
      <c r="E24" s="273"/>
      <c r="F24" s="273"/>
      <c r="G24" s="273"/>
      <c r="H24" s="273"/>
      <c r="I24" s="273"/>
      <c r="J24" s="273"/>
      <c r="K24" s="273"/>
      <c r="L24" s="273"/>
      <c r="M24" s="273"/>
      <c r="N24" s="273"/>
      <c r="O24" s="273"/>
    </row>
    <row r="25" spans="1:15" s="137" customFormat="1">
      <c r="A25" s="98" t="s">
        <v>3</v>
      </c>
      <c r="B25" s="140"/>
      <c r="C25" s="140"/>
      <c r="D25" s="140"/>
      <c r="E25" s="139"/>
      <c r="F25" s="139"/>
      <c r="G25" s="139"/>
      <c r="H25" s="139"/>
      <c r="I25" s="139"/>
      <c r="J25" s="139"/>
      <c r="K25" s="139"/>
      <c r="L25" s="139"/>
      <c r="M25" s="139"/>
      <c r="N25" s="10"/>
      <c r="O25" s="10"/>
    </row>
    <row r="26" spans="1:15" s="137" customFormat="1">
      <c r="A26" s="142" t="s">
        <v>143</v>
      </c>
      <c r="B26" s="140">
        <v>806.01799999999992</v>
      </c>
      <c r="C26" s="140">
        <v>838.03199999999993</v>
      </c>
      <c r="D26" s="140">
        <v>870.58999999999992</v>
      </c>
      <c r="E26" s="140">
        <v>894.02600000000007</v>
      </c>
      <c r="F26" s="140">
        <v>912.32799999999997</v>
      </c>
      <c r="G26" s="140">
        <v>931.83</v>
      </c>
      <c r="H26" s="140">
        <v>952.09899999999993</v>
      </c>
      <c r="I26" s="140">
        <v>972.58999999999992</v>
      </c>
      <c r="J26" s="140">
        <v>993.81700000000001</v>
      </c>
      <c r="K26" s="140">
        <v>1017.069</v>
      </c>
      <c r="L26" s="140">
        <v>1040.9690000000001</v>
      </c>
      <c r="M26" s="140">
        <v>1065.6580000000001</v>
      </c>
      <c r="N26" s="10">
        <v>4560.8729999999996</v>
      </c>
      <c r="O26" s="10">
        <v>9650.9759999999987</v>
      </c>
    </row>
    <row r="27" spans="1:15" s="137" customFormat="1">
      <c r="A27" s="142" t="s">
        <v>142</v>
      </c>
      <c r="B27" s="172">
        <v>1.2999999999999999E-2</v>
      </c>
      <c r="C27" s="140">
        <v>1.9E-2</v>
      </c>
      <c r="D27" s="140">
        <v>1.7000000000000001E-2</v>
      </c>
      <c r="E27" s="140">
        <v>1.0999999999999999E-2</v>
      </c>
      <c r="F27" s="140">
        <v>0.01</v>
      </c>
      <c r="G27" s="140">
        <v>0.01</v>
      </c>
      <c r="H27" s="140">
        <v>0.01</v>
      </c>
      <c r="I27" s="140">
        <v>1.0999999999999999E-2</v>
      </c>
      <c r="J27" s="140">
        <v>1.0999999999999999E-2</v>
      </c>
      <c r="K27" s="140">
        <v>1.0999999999999999E-2</v>
      </c>
      <c r="L27" s="140">
        <v>1.0999999999999999E-2</v>
      </c>
      <c r="M27" s="140">
        <v>1.0999999999999999E-2</v>
      </c>
      <c r="N27" s="10">
        <v>5.8000000000000003E-2</v>
      </c>
      <c r="O27" s="10">
        <v>0.11299999999999999</v>
      </c>
    </row>
    <row r="28" spans="1:15" s="137" customFormat="1">
      <c r="A28" s="142" t="s">
        <v>141</v>
      </c>
      <c r="B28" s="172" t="s">
        <v>52</v>
      </c>
      <c r="C28" s="140">
        <v>10.45</v>
      </c>
      <c r="D28" s="140">
        <v>34.019999999999996</v>
      </c>
      <c r="E28" s="140">
        <v>47.968999999999994</v>
      </c>
      <c r="F28" s="140">
        <v>59.084000000000003</v>
      </c>
      <c r="G28" s="140">
        <v>65.8</v>
      </c>
      <c r="H28" s="140">
        <v>69.551000000000002</v>
      </c>
      <c r="I28" s="140">
        <v>71.748000000000005</v>
      </c>
      <c r="J28" s="140">
        <v>73.564999999999998</v>
      </c>
      <c r="K28" s="140">
        <v>75.116</v>
      </c>
      <c r="L28" s="140">
        <v>76.683999999999997</v>
      </c>
      <c r="M28" s="140">
        <v>78.234999999999999</v>
      </c>
      <c r="N28" s="10">
        <v>276.42399999999998</v>
      </c>
      <c r="O28" s="10">
        <v>651.77199999999993</v>
      </c>
    </row>
    <row r="29" spans="1:15" s="137" customFormat="1">
      <c r="A29" s="142" t="s">
        <v>140</v>
      </c>
      <c r="B29" s="173" t="s">
        <v>52</v>
      </c>
      <c r="C29" s="174">
        <v>0</v>
      </c>
      <c r="D29" s="174">
        <v>0</v>
      </c>
      <c r="E29" s="174">
        <v>0</v>
      </c>
      <c r="F29" s="174">
        <v>0</v>
      </c>
      <c r="G29" s="174">
        <v>0</v>
      </c>
      <c r="H29" s="174">
        <v>0</v>
      </c>
      <c r="I29" s="174">
        <v>0</v>
      </c>
      <c r="J29" s="174">
        <v>0</v>
      </c>
      <c r="K29" s="174">
        <v>0</v>
      </c>
      <c r="L29" s="174">
        <v>0</v>
      </c>
      <c r="M29" s="174">
        <v>0</v>
      </c>
      <c r="N29" s="11">
        <v>0</v>
      </c>
      <c r="O29" s="11">
        <v>0</v>
      </c>
    </row>
    <row r="30" spans="1:15" s="137" customFormat="1">
      <c r="A30" s="17" t="s">
        <v>117</v>
      </c>
      <c r="B30" s="140">
        <v>806.02099999999996</v>
      </c>
      <c r="C30" s="140">
        <v>848.50099999999998</v>
      </c>
      <c r="D30" s="140">
        <v>904.62699999999995</v>
      </c>
      <c r="E30" s="140">
        <v>942.00599999999997</v>
      </c>
      <c r="F30" s="140">
        <v>971.42200000000003</v>
      </c>
      <c r="G30" s="140">
        <v>997.64</v>
      </c>
      <c r="H30" s="140">
        <v>1021.66</v>
      </c>
      <c r="I30" s="140">
        <v>1044.3489999999999</v>
      </c>
      <c r="J30" s="140">
        <v>1067.393</v>
      </c>
      <c r="K30" s="140">
        <v>1092.1959999999999</v>
      </c>
      <c r="L30" s="140">
        <v>1117.664</v>
      </c>
      <c r="M30" s="140">
        <v>1143.904</v>
      </c>
      <c r="N30" s="10">
        <v>4837.3549999999996</v>
      </c>
      <c r="O30" s="10">
        <v>10302.861000000001</v>
      </c>
    </row>
    <row r="31" spans="1:15" s="137" customFormat="1">
      <c r="A31" s="143" t="s">
        <v>15</v>
      </c>
      <c r="B31" s="140"/>
      <c r="C31" s="140"/>
      <c r="D31" s="140"/>
      <c r="E31" s="140"/>
      <c r="F31" s="140"/>
      <c r="G31" s="140"/>
      <c r="H31" s="140"/>
      <c r="I31" s="140"/>
      <c r="J31" s="140"/>
      <c r="K31" s="140"/>
      <c r="L31" s="140"/>
      <c r="M31" s="140"/>
      <c r="N31" s="140"/>
      <c r="O31" s="140"/>
    </row>
    <row r="32" spans="1:15" s="137" customFormat="1">
      <c r="A32" s="142" t="s">
        <v>143</v>
      </c>
      <c r="B32" s="140">
        <v>895.88900000000001</v>
      </c>
      <c r="C32" s="140">
        <v>895.23399999999992</v>
      </c>
      <c r="D32" s="140">
        <v>848.57600000000002</v>
      </c>
      <c r="E32" s="140">
        <v>847.60099999999989</v>
      </c>
      <c r="F32" s="140">
        <v>842.78300000000002</v>
      </c>
      <c r="G32" s="140">
        <v>847.52500000000009</v>
      </c>
      <c r="H32" s="140">
        <v>860.33299999999997</v>
      </c>
      <c r="I32" s="140">
        <v>875.48200000000008</v>
      </c>
      <c r="J32" s="140">
        <v>892.22400000000016</v>
      </c>
      <c r="K32" s="140">
        <v>910.5630000000001</v>
      </c>
      <c r="L32" s="140">
        <v>929.52099999999996</v>
      </c>
      <c r="M32" s="140">
        <v>950.51600000000008</v>
      </c>
      <c r="N32" s="140">
        <v>4246.8180000000002</v>
      </c>
      <c r="O32" s="140">
        <v>8805.1239999999998</v>
      </c>
    </row>
    <row r="33" spans="1:16" s="137" customFormat="1">
      <c r="A33" s="142" t="s">
        <v>142</v>
      </c>
      <c r="B33" s="172">
        <v>16.692</v>
      </c>
      <c r="C33" s="140">
        <v>25.984999999999999</v>
      </c>
      <c r="D33" s="140">
        <v>33.457999999999998</v>
      </c>
      <c r="E33" s="140">
        <v>49.375999999999998</v>
      </c>
      <c r="F33" s="140">
        <v>62.033000000000001</v>
      </c>
      <c r="G33" s="140">
        <v>67.866</v>
      </c>
      <c r="H33" s="140">
        <v>71.192999999999998</v>
      </c>
      <c r="I33" s="140">
        <v>71.861999999999995</v>
      </c>
      <c r="J33" s="140">
        <v>70.963999999999999</v>
      </c>
      <c r="K33" s="140">
        <v>70.281999999999996</v>
      </c>
      <c r="L33" s="140">
        <v>70.277000000000001</v>
      </c>
      <c r="M33" s="140">
        <v>71.073999999999998</v>
      </c>
      <c r="N33" s="140">
        <v>283.92599999999999</v>
      </c>
      <c r="O33" s="140">
        <v>638.38499999999999</v>
      </c>
    </row>
    <row r="34" spans="1:16" s="137" customFormat="1">
      <c r="A34" s="142" t="s">
        <v>141</v>
      </c>
      <c r="B34" s="172" t="s">
        <v>52</v>
      </c>
      <c r="C34" s="140">
        <v>17.179000000000002</v>
      </c>
      <c r="D34" s="140">
        <v>33.084000000000003</v>
      </c>
      <c r="E34" s="140">
        <v>41.551000000000009</v>
      </c>
      <c r="F34" s="140">
        <v>47.317999999999998</v>
      </c>
      <c r="G34" s="140">
        <v>51.326999999999998</v>
      </c>
      <c r="H34" s="140">
        <v>54.290999999999997</v>
      </c>
      <c r="I34" s="140">
        <v>56.587000000000018</v>
      </c>
      <c r="J34" s="140">
        <v>58.576999999999998</v>
      </c>
      <c r="K34" s="140">
        <v>60.351000000000013</v>
      </c>
      <c r="L34" s="140">
        <v>61.999999999999986</v>
      </c>
      <c r="M34" s="140">
        <v>63.500999999999991</v>
      </c>
      <c r="N34" s="140">
        <v>227.57100000000003</v>
      </c>
      <c r="O34" s="140">
        <v>528.58699999999999</v>
      </c>
    </row>
    <row r="35" spans="1:16" s="137" customFormat="1">
      <c r="A35" s="142" t="s">
        <v>140</v>
      </c>
      <c r="B35" s="173" t="s">
        <v>52</v>
      </c>
      <c r="C35" s="174">
        <v>9.6709999999999994</v>
      </c>
      <c r="D35" s="174">
        <v>12.69</v>
      </c>
      <c r="E35" s="174">
        <v>17.724</v>
      </c>
      <c r="F35" s="174">
        <v>20.693999999999999</v>
      </c>
      <c r="G35" s="174">
        <v>22.132000000000001</v>
      </c>
      <c r="H35" s="174">
        <v>24.042999999999999</v>
      </c>
      <c r="I35" s="174">
        <v>25.376999999999999</v>
      </c>
      <c r="J35" s="174">
        <v>26.654</v>
      </c>
      <c r="K35" s="174">
        <v>27.847999999999999</v>
      </c>
      <c r="L35" s="174">
        <v>28.972999999999999</v>
      </c>
      <c r="M35" s="174">
        <v>30.021000000000001</v>
      </c>
      <c r="N35" s="174">
        <v>97.283000000000015</v>
      </c>
      <c r="O35" s="174">
        <v>236.15600000000006</v>
      </c>
    </row>
    <row r="36" spans="1:16" s="137" customFormat="1">
      <c r="A36" s="17" t="s">
        <v>124</v>
      </c>
      <c r="B36" s="140">
        <v>912.58100000000002</v>
      </c>
      <c r="C36" s="140">
        <v>948.06899999999996</v>
      </c>
      <c r="D36" s="140">
        <v>927.80800000000011</v>
      </c>
      <c r="E36" s="140">
        <v>956.25199999999995</v>
      </c>
      <c r="F36" s="140">
        <v>972.82799999999997</v>
      </c>
      <c r="G36" s="140">
        <v>988.85</v>
      </c>
      <c r="H36" s="140">
        <v>1009.86</v>
      </c>
      <c r="I36" s="140">
        <v>1029.308</v>
      </c>
      <c r="J36" s="140">
        <v>1048.4190000000001</v>
      </c>
      <c r="K36" s="140">
        <v>1069.0440000000001</v>
      </c>
      <c r="L36" s="140">
        <v>1090.771</v>
      </c>
      <c r="M36" s="140">
        <v>1115.1120000000001</v>
      </c>
      <c r="N36" s="10">
        <v>4855.598</v>
      </c>
      <c r="O36" s="10">
        <v>10208.252</v>
      </c>
    </row>
    <row r="37" spans="1:16" s="137" customFormat="1" ht="22.5" customHeight="1">
      <c r="A37" s="141" t="s">
        <v>139</v>
      </c>
      <c r="B37" s="171">
        <v>1718.6019999999999</v>
      </c>
      <c r="C37" s="171">
        <v>1796.57</v>
      </c>
      <c r="D37" s="171">
        <v>1832.4349999999999</v>
      </c>
      <c r="E37" s="171">
        <v>1898.258</v>
      </c>
      <c r="F37" s="171">
        <v>1944.25</v>
      </c>
      <c r="G37" s="171">
        <v>1986.49</v>
      </c>
      <c r="H37" s="171">
        <v>2031.52</v>
      </c>
      <c r="I37" s="171">
        <v>2073.6570000000002</v>
      </c>
      <c r="J37" s="171">
        <v>2115.8119999999999</v>
      </c>
      <c r="K37" s="171">
        <v>2161.2399999999998</v>
      </c>
      <c r="L37" s="171">
        <v>2208.4349999999999</v>
      </c>
      <c r="M37" s="171">
        <v>2259.0160000000001</v>
      </c>
      <c r="N37" s="13">
        <v>9692.9529999999995</v>
      </c>
      <c r="O37" s="13">
        <v>20511.113000000001</v>
      </c>
    </row>
    <row r="38" spans="1:16" s="137" customFormat="1" ht="24" customHeight="1">
      <c r="A38" s="104" t="s">
        <v>23</v>
      </c>
      <c r="B38" s="140"/>
      <c r="C38" s="140"/>
      <c r="D38" s="140"/>
      <c r="E38" s="140"/>
      <c r="F38" s="140"/>
      <c r="G38" s="140"/>
      <c r="H38" s="140"/>
      <c r="I38" s="140"/>
      <c r="J38" s="140"/>
      <c r="K38" s="140"/>
      <c r="L38" s="140"/>
      <c r="M38" s="140"/>
      <c r="N38" s="10"/>
      <c r="O38" s="10"/>
      <c r="P38" s="140"/>
    </row>
    <row r="39" spans="1:16" s="137" customFormat="1">
      <c r="A39" s="98" t="s">
        <v>138</v>
      </c>
      <c r="B39" s="140">
        <v>0.17</v>
      </c>
      <c r="C39" s="140">
        <v>-5.09</v>
      </c>
      <c r="D39" s="140">
        <v>0</v>
      </c>
      <c r="E39" s="140">
        <v>0</v>
      </c>
      <c r="F39" s="140">
        <v>0</v>
      </c>
      <c r="G39" s="140">
        <v>5.81</v>
      </c>
      <c r="H39" s="140">
        <v>-5.81</v>
      </c>
      <c r="I39" s="140">
        <v>0</v>
      </c>
      <c r="J39" s="140">
        <v>0</v>
      </c>
      <c r="K39" s="140">
        <v>0</v>
      </c>
      <c r="L39" s="140">
        <v>6.66</v>
      </c>
      <c r="M39" s="140">
        <v>0.18</v>
      </c>
      <c r="N39" s="172" t="s">
        <v>52</v>
      </c>
      <c r="O39" s="172" t="s">
        <v>52</v>
      </c>
      <c r="P39" s="140"/>
    </row>
    <row r="40" spans="1:16" s="137" customFormat="1">
      <c r="A40" s="98" t="s">
        <v>137</v>
      </c>
      <c r="B40" s="140">
        <v>1718.7719999999999</v>
      </c>
      <c r="C40" s="140">
        <v>1791.48</v>
      </c>
      <c r="D40" s="140">
        <v>1832.4349999999999</v>
      </c>
      <c r="E40" s="140">
        <v>1898.258</v>
      </c>
      <c r="F40" s="140">
        <v>1944.25</v>
      </c>
      <c r="G40" s="140">
        <v>1992.3000000000002</v>
      </c>
      <c r="H40" s="140">
        <v>2025.71</v>
      </c>
      <c r="I40" s="140">
        <v>2073.6570000000002</v>
      </c>
      <c r="J40" s="140">
        <v>2115.8119999999999</v>
      </c>
      <c r="K40" s="140">
        <v>2161.2399999999998</v>
      </c>
      <c r="L40" s="140">
        <v>2215.0950000000003</v>
      </c>
      <c r="M40" s="140">
        <v>2259.1959999999999</v>
      </c>
      <c r="N40" s="10">
        <v>9692.9530000000013</v>
      </c>
      <c r="O40" s="10">
        <v>20517.953000000001</v>
      </c>
    </row>
    <row r="41" spans="1:16" s="137" customFormat="1" ht="15">
      <c r="A41" s="138" t="s">
        <v>136</v>
      </c>
      <c r="B41" s="175">
        <v>16.689</v>
      </c>
      <c r="C41" s="176">
        <v>25.18</v>
      </c>
      <c r="D41" s="176">
        <v>32.103999999999999</v>
      </c>
      <c r="E41" s="176">
        <v>47.66</v>
      </c>
      <c r="F41" s="176">
        <v>58.42</v>
      </c>
      <c r="G41" s="176">
        <v>58.948</v>
      </c>
      <c r="H41" s="176">
        <v>52.345999999999997</v>
      </c>
      <c r="I41" s="176">
        <v>40.436999999999998</v>
      </c>
      <c r="J41" s="176">
        <v>28.474</v>
      </c>
      <c r="K41" s="176">
        <v>18.157</v>
      </c>
      <c r="L41" s="176">
        <v>10.593999999999999</v>
      </c>
      <c r="M41" s="176">
        <v>6.2859999999999996</v>
      </c>
      <c r="N41" s="107">
        <v>249.47800000000001</v>
      </c>
      <c r="O41" s="107">
        <v>353.42599999999999</v>
      </c>
    </row>
    <row r="42" spans="1:16" s="137" customFormat="1">
      <c r="A42" s="201"/>
      <c r="B42" s="172"/>
      <c r="C42" s="140"/>
      <c r="D42" s="140"/>
      <c r="E42" s="140"/>
      <c r="F42" s="140"/>
      <c r="G42" s="140"/>
      <c r="H42" s="140"/>
      <c r="I42" s="140"/>
      <c r="J42" s="140"/>
      <c r="K42" s="140"/>
      <c r="L42" s="140"/>
      <c r="M42" s="140"/>
      <c r="N42" s="10"/>
      <c r="O42" s="10"/>
    </row>
    <row r="43" spans="1:16" s="137" customFormat="1" ht="17" customHeight="1">
      <c r="A43" s="274" t="s">
        <v>198</v>
      </c>
      <c r="B43" s="274"/>
      <c r="C43" s="274"/>
      <c r="D43" s="274"/>
      <c r="E43" s="274"/>
      <c r="F43" s="140"/>
      <c r="G43" s="140"/>
      <c r="H43" s="140"/>
      <c r="I43" s="140"/>
      <c r="J43" s="140"/>
      <c r="K43" s="140"/>
      <c r="L43" s="140"/>
      <c r="M43" s="140"/>
      <c r="N43" s="10"/>
      <c r="O43" s="10"/>
    </row>
    <row r="44" spans="1:16" s="137" customFormat="1"/>
    <row r="45" spans="1:16">
      <c r="A45" s="130" t="s">
        <v>17</v>
      </c>
    </row>
  </sheetData>
  <mergeCells count="5">
    <mergeCell ref="A4:O4"/>
    <mergeCell ref="N7:O7"/>
    <mergeCell ref="B10:O10"/>
    <mergeCell ref="B24:O24"/>
    <mergeCell ref="A43:E43"/>
  </mergeCells>
  <hyperlinks>
    <hyperlink ref="A45" location="Contents!A1" display="Back to Table of Contents" xr:uid="{DF2ADF3D-725F-DF46-BF0F-B67D2A03B496}"/>
    <hyperlink ref="A2" r:id="rId1" xr:uid="{EACE635E-3E18-364D-9A7C-70B39E42DEB8}"/>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16714B-496E-1D42-B705-18A04228C52E}">
  <dimension ref="A1:P862"/>
  <sheetViews>
    <sheetView workbookViewId="0"/>
  </sheetViews>
  <sheetFormatPr baseColWidth="10" defaultColWidth="10.85546875" defaultRowHeight="14"/>
  <cols>
    <col min="1" max="1" width="41.85546875" style="210" customWidth="1"/>
    <col min="2" max="14" width="7.5703125" style="210" customWidth="1"/>
    <col min="15" max="16384" width="10.85546875" style="210"/>
  </cols>
  <sheetData>
    <row r="1" spans="1:14">
      <c r="A1" s="158" t="s">
        <v>212</v>
      </c>
    </row>
    <row r="2" spans="1:14" s="234" customFormat="1">
      <c r="A2" s="198" t="s">
        <v>150</v>
      </c>
    </row>
    <row r="4" spans="1:14" ht="30" customHeight="1">
      <c r="A4" s="275" t="s">
        <v>232</v>
      </c>
      <c r="B4" s="275"/>
      <c r="C4" s="275"/>
      <c r="D4" s="275"/>
      <c r="E4" s="275"/>
      <c r="F4" s="275"/>
      <c r="G4" s="275"/>
      <c r="H4" s="275"/>
      <c r="I4" s="275"/>
      <c r="J4" s="275"/>
      <c r="K4" s="275"/>
      <c r="L4" s="275"/>
      <c r="M4" s="275"/>
      <c r="N4" s="275"/>
    </row>
    <row r="5" spans="1:14" s="211" customFormat="1" ht="15" customHeight="1">
      <c r="A5" s="233" t="s">
        <v>56</v>
      </c>
      <c r="B5" s="232"/>
      <c r="C5" s="232"/>
      <c r="D5" s="232"/>
      <c r="E5" s="231"/>
      <c r="F5" s="231"/>
      <c r="G5" s="231"/>
      <c r="H5" s="231"/>
      <c r="I5" s="231"/>
      <c r="J5" s="231"/>
      <c r="K5" s="231"/>
      <c r="L5" s="231"/>
      <c r="M5" s="231"/>
      <c r="N5" s="231"/>
    </row>
    <row r="6" spans="1:14" s="211" customFormat="1" ht="15" customHeight="1">
      <c r="A6" s="228"/>
      <c r="B6" s="230"/>
      <c r="C6" s="230"/>
      <c r="D6" s="230"/>
      <c r="E6" s="229"/>
      <c r="F6" s="229"/>
      <c r="G6" s="229"/>
      <c r="H6" s="229"/>
      <c r="I6" s="229"/>
      <c r="J6" s="229"/>
      <c r="K6" s="229"/>
      <c r="L6" s="229"/>
      <c r="M6" s="229"/>
      <c r="N6" s="229"/>
    </row>
    <row r="7" spans="1:14" s="211" customFormat="1" ht="15" customHeight="1">
      <c r="A7" s="228"/>
      <c r="B7" s="230"/>
      <c r="C7" s="230"/>
      <c r="D7" s="230"/>
      <c r="E7" s="229"/>
      <c r="F7" s="229"/>
      <c r="G7" s="229"/>
      <c r="H7" s="229"/>
      <c r="I7" s="229"/>
      <c r="J7" s="229"/>
      <c r="K7" s="229"/>
      <c r="L7" s="229"/>
      <c r="M7" s="276" t="s">
        <v>0</v>
      </c>
      <c r="N7" s="276"/>
    </row>
    <row r="8" spans="1:14" s="211" customFormat="1" ht="15" customHeight="1">
      <c r="A8" s="228"/>
      <c r="B8" s="227"/>
      <c r="C8" s="227"/>
      <c r="D8" s="227"/>
      <c r="E8" s="226"/>
      <c r="F8" s="226"/>
      <c r="G8" s="226"/>
      <c r="H8" s="226"/>
      <c r="I8" s="226"/>
      <c r="J8" s="226"/>
      <c r="K8" s="226"/>
      <c r="L8" s="226"/>
      <c r="M8" s="277" t="s">
        <v>231</v>
      </c>
      <c r="N8" s="277" t="s">
        <v>230</v>
      </c>
    </row>
    <row r="9" spans="1:14" s="211" customFormat="1" ht="15" customHeight="1">
      <c r="A9" s="225"/>
      <c r="B9" s="224">
        <v>2024</v>
      </c>
      <c r="C9" s="224">
        <v>2025</v>
      </c>
      <c r="D9" s="224">
        <v>2026</v>
      </c>
      <c r="E9" s="224">
        <v>2027</v>
      </c>
      <c r="F9" s="224">
        <v>2028</v>
      </c>
      <c r="G9" s="224">
        <v>2029</v>
      </c>
      <c r="H9" s="224">
        <v>2030</v>
      </c>
      <c r="I9" s="224">
        <v>2031</v>
      </c>
      <c r="J9" s="224">
        <v>2032</v>
      </c>
      <c r="K9" s="224">
        <v>2033</v>
      </c>
      <c r="L9" s="224">
        <v>2034</v>
      </c>
      <c r="M9" s="278"/>
      <c r="N9" s="278"/>
    </row>
    <row r="10" spans="1:14" s="211" customFormat="1" ht="15" customHeight="1">
      <c r="A10" s="220" t="s">
        <v>66</v>
      </c>
      <c r="B10" s="223"/>
      <c r="C10" s="223"/>
      <c r="D10" s="223"/>
      <c r="E10" s="223"/>
      <c r="F10" s="223"/>
      <c r="G10" s="223"/>
      <c r="H10" s="223"/>
      <c r="I10" s="223"/>
      <c r="J10" s="223"/>
      <c r="K10" s="223"/>
      <c r="L10" s="223"/>
      <c r="M10" s="223"/>
      <c r="N10" s="223"/>
    </row>
    <row r="11" spans="1:14" s="211" customFormat="1" ht="15" customHeight="1">
      <c r="A11" s="214" t="s">
        <v>145</v>
      </c>
      <c r="B11" s="212">
        <v>0</v>
      </c>
      <c r="C11" s="212">
        <v>103.88800000000001</v>
      </c>
      <c r="D11" s="212">
        <v>103.878</v>
      </c>
      <c r="E11" s="212">
        <v>106.758</v>
      </c>
      <c r="F11" s="212">
        <v>107.398</v>
      </c>
      <c r="G11" s="212">
        <v>108.301</v>
      </c>
      <c r="H11" s="212">
        <v>109.083</v>
      </c>
      <c r="I11" s="212">
        <v>110.485</v>
      </c>
      <c r="J11" s="212">
        <v>114.76900000000001</v>
      </c>
      <c r="K11" s="212">
        <v>116.473</v>
      </c>
      <c r="L11" s="212">
        <v>118.033</v>
      </c>
      <c r="M11" s="212">
        <v>530.22300000000007</v>
      </c>
      <c r="N11" s="212">
        <v>1099.066</v>
      </c>
    </row>
    <row r="12" spans="1:14" s="211" customFormat="1" ht="15" customHeight="1">
      <c r="A12" s="214" t="s">
        <v>9</v>
      </c>
      <c r="B12" s="212">
        <v>0</v>
      </c>
      <c r="C12" s="212">
        <v>98.69</v>
      </c>
      <c r="D12" s="212">
        <v>103.878</v>
      </c>
      <c r="E12" s="212">
        <v>106.614</v>
      </c>
      <c r="F12" s="212">
        <v>107.364</v>
      </c>
      <c r="G12" s="212">
        <v>108.255</v>
      </c>
      <c r="H12" s="212">
        <v>109.044</v>
      </c>
      <c r="I12" s="212">
        <v>110.41500000000001</v>
      </c>
      <c r="J12" s="212">
        <v>114.554</v>
      </c>
      <c r="K12" s="212">
        <v>116.387</v>
      </c>
      <c r="L12" s="212">
        <v>117.955</v>
      </c>
      <c r="M12" s="212">
        <v>524.80100000000004</v>
      </c>
      <c r="N12" s="212">
        <v>1093.1559999999999</v>
      </c>
    </row>
    <row r="13" spans="1:14" s="211" customFormat="1" ht="15" customHeight="1">
      <c r="A13" s="220"/>
      <c r="B13" s="212"/>
      <c r="C13" s="212"/>
      <c r="D13" s="212"/>
      <c r="E13" s="212"/>
      <c r="F13" s="212"/>
      <c r="G13" s="212"/>
      <c r="H13" s="212"/>
      <c r="I13" s="212"/>
      <c r="J13" s="212"/>
      <c r="K13" s="212"/>
      <c r="L13" s="212"/>
      <c r="M13" s="212"/>
      <c r="N13" s="212"/>
    </row>
    <row r="14" spans="1:14" s="211" customFormat="1" ht="15" customHeight="1">
      <c r="A14" s="220" t="s">
        <v>229</v>
      </c>
      <c r="B14" s="212"/>
      <c r="C14" s="212"/>
      <c r="D14" s="212"/>
      <c r="E14" s="212"/>
      <c r="F14" s="212"/>
      <c r="G14" s="212"/>
      <c r="H14" s="212"/>
      <c r="I14" s="212"/>
      <c r="J14" s="212"/>
      <c r="K14" s="212"/>
      <c r="L14" s="212"/>
      <c r="M14" s="212"/>
      <c r="N14" s="212"/>
    </row>
    <row r="15" spans="1:14" s="211" customFormat="1" ht="15" customHeight="1">
      <c r="A15" s="214" t="s">
        <v>145</v>
      </c>
      <c r="B15" s="212">
        <v>0</v>
      </c>
      <c r="C15" s="212">
        <v>4.5860000000000003</v>
      </c>
      <c r="D15" s="212">
        <v>9.6310000000000002</v>
      </c>
      <c r="E15" s="212">
        <v>14.661</v>
      </c>
      <c r="F15" s="212">
        <v>19.847000000000001</v>
      </c>
      <c r="G15" s="212">
        <v>25.279</v>
      </c>
      <c r="H15" s="212">
        <v>31.117000000000001</v>
      </c>
      <c r="I15" s="212">
        <v>37.243000000000002</v>
      </c>
      <c r="J15" s="212">
        <v>43.728000000000002</v>
      </c>
      <c r="K15" s="212">
        <v>50.793999999999997</v>
      </c>
      <c r="L15" s="212">
        <v>58.298000000000002</v>
      </c>
      <c r="M15" s="212">
        <v>74.004000000000005</v>
      </c>
      <c r="N15" s="212">
        <v>295.18400000000003</v>
      </c>
    </row>
    <row r="16" spans="1:14" s="211" customFormat="1" ht="15" customHeight="1">
      <c r="A16" s="214" t="s">
        <v>9</v>
      </c>
      <c r="B16" s="212">
        <v>0</v>
      </c>
      <c r="C16" s="212">
        <v>4.5860000000000003</v>
      </c>
      <c r="D16" s="212">
        <v>9.6310000000000002</v>
      </c>
      <c r="E16" s="212">
        <v>14.661</v>
      </c>
      <c r="F16" s="212">
        <v>19.847000000000001</v>
      </c>
      <c r="G16" s="212">
        <v>25.279</v>
      </c>
      <c r="H16" s="212">
        <v>31.117000000000001</v>
      </c>
      <c r="I16" s="212">
        <v>37.243000000000002</v>
      </c>
      <c r="J16" s="212">
        <v>43.728000000000002</v>
      </c>
      <c r="K16" s="212">
        <v>50.793999999999997</v>
      </c>
      <c r="L16" s="212">
        <v>58.298000000000002</v>
      </c>
      <c r="M16" s="212">
        <v>74.004000000000005</v>
      </c>
      <c r="N16" s="212">
        <v>295.18400000000003</v>
      </c>
    </row>
    <row r="17" spans="1:16" s="211" customFormat="1" ht="15" customHeight="1">
      <c r="A17" s="220"/>
      <c r="B17" s="212"/>
      <c r="C17" s="212"/>
      <c r="D17" s="212"/>
      <c r="E17" s="212"/>
      <c r="F17" s="212"/>
      <c r="G17" s="212"/>
      <c r="H17" s="212"/>
      <c r="I17" s="212"/>
      <c r="J17" s="212"/>
      <c r="K17" s="212"/>
      <c r="L17" s="212"/>
      <c r="M17" s="212"/>
      <c r="N17" s="212"/>
    </row>
    <row r="18" spans="1:16" s="211" customFormat="1" ht="15" customHeight="1">
      <c r="A18" s="220" t="s">
        <v>228</v>
      </c>
      <c r="B18" s="212"/>
      <c r="C18" s="212"/>
      <c r="D18" s="212"/>
      <c r="E18" s="212"/>
      <c r="F18" s="212"/>
      <c r="G18" s="212"/>
      <c r="H18" s="212"/>
      <c r="I18" s="212"/>
      <c r="J18" s="212"/>
      <c r="K18" s="212"/>
      <c r="L18" s="212"/>
      <c r="M18" s="212"/>
      <c r="N18" s="212"/>
    </row>
    <row r="19" spans="1:16" s="211" customFormat="1" ht="15" customHeight="1">
      <c r="A19" s="214" t="s">
        <v>145</v>
      </c>
      <c r="B19" s="212">
        <v>0</v>
      </c>
      <c r="C19" s="212">
        <v>17.347999999999999</v>
      </c>
      <c r="D19" s="212">
        <v>17.347999999999999</v>
      </c>
      <c r="E19" s="212">
        <v>17.347999999999999</v>
      </c>
      <c r="F19" s="212">
        <v>17.347999999999999</v>
      </c>
      <c r="G19" s="212">
        <v>17.347000000000001</v>
      </c>
      <c r="H19" s="212">
        <v>17.347000000000001</v>
      </c>
      <c r="I19" s="212">
        <v>17.347000000000001</v>
      </c>
      <c r="J19" s="212">
        <v>17.347000000000001</v>
      </c>
      <c r="K19" s="212">
        <v>17.347000000000001</v>
      </c>
      <c r="L19" s="212">
        <v>17.347000000000001</v>
      </c>
      <c r="M19" s="212">
        <v>86.739000000000004</v>
      </c>
      <c r="N19" s="212">
        <v>173.47400000000005</v>
      </c>
    </row>
    <row r="20" spans="1:16" s="211" customFormat="1" ht="15" customHeight="1">
      <c r="A20" s="214" t="s">
        <v>9</v>
      </c>
      <c r="B20" s="212">
        <v>0</v>
      </c>
      <c r="C20" s="212">
        <v>13.102</v>
      </c>
      <c r="D20" s="212">
        <v>15.840999999999999</v>
      </c>
      <c r="E20" s="212">
        <v>16.344000000000001</v>
      </c>
      <c r="F20" s="212">
        <v>16.678000000000001</v>
      </c>
      <c r="G20" s="212">
        <v>16.844999999999999</v>
      </c>
      <c r="H20" s="212">
        <v>17.012</v>
      </c>
      <c r="I20" s="212">
        <v>17.18</v>
      </c>
      <c r="J20" s="212">
        <v>17.347000000000001</v>
      </c>
      <c r="K20" s="212">
        <v>17.347000000000001</v>
      </c>
      <c r="L20" s="212">
        <v>17.347000000000001</v>
      </c>
      <c r="M20" s="212">
        <v>78.81</v>
      </c>
      <c r="N20" s="212">
        <v>165.04300000000003</v>
      </c>
    </row>
    <row r="21" spans="1:16" s="211" customFormat="1" ht="15" customHeight="1">
      <c r="A21" s="220"/>
      <c r="B21" s="212"/>
      <c r="C21" s="212"/>
      <c r="D21" s="212"/>
      <c r="E21" s="212"/>
      <c r="F21" s="212"/>
      <c r="G21" s="212"/>
      <c r="H21" s="212"/>
      <c r="I21" s="212"/>
      <c r="J21" s="212"/>
      <c r="K21" s="212"/>
      <c r="L21" s="212"/>
      <c r="M21" s="212"/>
      <c r="N21" s="212"/>
    </row>
    <row r="22" spans="1:16" s="211" customFormat="1" ht="15" customHeight="1">
      <c r="A22" s="220" t="s">
        <v>227</v>
      </c>
      <c r="B22" s="212"/>
      <c r="C22" s="212"/>
      <c r="D22" s="212"/>
      <c r="E22" s="212"/>
      <c r="F22" s="212"/>
      <c r="G22" s="212"/>
      <c r="H22" s="212"/>
      <c r="I22" s="212"/>
      <c r="J22" s="212"/>
      <c r="K22" s="212"/>
      <c r="L22" s="212"/>
      <c r="M22" s="212"/>
      <c r="N22" s="212"/>
    </row>
    <row r="23" spans="1:16" s="211" customFormat="1" ht="15" customHeight="1">
      <c r="A23" s="214" t="s">
        <v>221</v>
      </c>
      <c r="B23" s="212">
        <v>0</v>
      </c>
      <c r="C23" s="212">
        <v>4.0039999999999996</v>
      </c>
      <c r="D23" s="212">
        <v>4.1029999999999998</v>
      </c>
      <c r="E23" s="212">
        <v>13.693</v>
      </c>
      <c r="F23" s="212">
        <v>15.228999999999999</v>
      </c>
      <c r="G23" s="212">
        <v>16.077000000000002</v>
      </c>
      <c r="H23" s="212">
        <v>14.058</v>
      </c>
      <c r="I23" s="212">
        <v>14.179</v>
      </c>
      <c r="J23" s="212">
        <v>14.513999999999999</v>
      </c>
      <c r="K23" s="212">
        <v>14.574999999999999</v>
      </c>
      <c r="L23" s="212">
        <v>14.8</v>
      </c>
      <c r="M23" s="212">
        <v>53.105999999999995</v>
      </c>
      <c r="N23" s="212">
        <v>125.23199999999999</v>
      </c>
    </row>
    <row r="24" spans="1:16" s="211" customFormat="1" ht="15" customHeight="1">
      <c r="A24" s="214" t="s">
        <v>9</v>
      </c>
      <c r="B24" s="212">
        <v>0</v>
      </c>
      <c r="C24" s="212">
        <v>0.88100000000000001</v>
      </c>
      <c r="D24" s="212">
        <v>1.7350000000000001</v>
      </c>
      <c r="E24" s="212">
        <v>12.067</v>
      </c>
      <c r="F24" s="212">
        <v>14.19</v>
      </c>
      <c r="G24" s="212">
        <v>15.624000000000001</v>
      </c>
      <c r="H24" s="212">
        <v>13.925000000000001</v>
      </c>
      <c r="I24" s="212">
        <v>14.151</v>
      </c>
      <c r="J24" s="212">
        <v>14.496</v>
      </c>
      <c r="K24" s="212">
        <v>14.565</v>
      </c>
      <c r="L24" s="212">
        <v>14.8</v>
      </c>
      <c r="M24" s="212">
        <v>44.497</v>
      </c>
      <c r="N24" s="212">
        <v>116.43399999999998</v>
      </c>
    </row>
    <row r="25" spans="1:16" s="211" customFormat="1" ht="15" customHeight="1">
      <c r="A25" s="214"/>
      <c r="B25" s="212"/>
      <c r="C25" s="212"/>
      <c r="D25" s="212"/>
      <c r="E25" s="212"/>
      <c r="F25" s="212"/>
      <c r="G25" s="212"/>
      <c r="H25" s="212"/>
      <c r="I25" s="212"/>
      <c r="J25" s="212"/>
      <c r="K25" s="212"/>
      <c r="L25" s="212"/>
      <c r="M25" s="212"/>
      <c r="N25" s="212"/>
    </row>
    <row r="26" spans="1:16" s="211" customFormat="1" ht="15" customHeight="1">
      <c r="A26" s="220" t="s">
        <v>64</v>
      </c>
      <c r="B26" s="219"/>
      <c r="C26" s="219"/>
      <c r="D26" s="219"/>
      <c r="E26" s="218"/>
      <c r="F26" s="218"/>
      <c r="G26" s="218"/>
      <c r="H26" s="218"/>
      <c r="I26" s="218"/>
      <c r="J26" s="218"/>
      <c r="K26" s="218"/>
      <c r="L26" s="217"/>
      <c r="M26" s="217"/>
      <c r="N26" s="217"/>
    </row>
    <row r="27" spans="1:16" s="211" customFormat="1" ht="15" customHeight="1">
      <c r="A27" s="214" t="s">
        <v>145</v>
      </c>
      <c r="B27" s="212">
        <v>0</v>
      </c>
      <c r="C27" s="212">
        <v>0</v>
      </c>
      <c r="D27" s="212">
        <v>0</v>
      </c>
      <c r="E27" s="212">
        <v>0</v>
      </c>
      <c r="F27" s="212">
        <v>0</v>
      </c>
      <c r="G27" s="212">
        <v>0</v>
      </c>
      <c r="H27" s="212">
        <v>15.3</v>
      </c>
      <c r="I27" s="212">
        <v>15.3</v>
      </c>
      <c r="J27" s="212">
        <v>15.3</v>
      </c>
      <c r="K27" s="212">
        <v>15.3</v>
      </c>
      <c r="L27" s="212">
        <v>15.3</v>
      </c>
      <c r="M27" s="212">
        <v>0</v>
      </c>
      <c r="N27" s="212">
        <v>76.5</v>
      </c>
    </row>
    <row r="28" spans="1:16" s="211" customFormat="1" ht="15" customHeight="1">
      <c r="A28" s="214" t="s">
        <v>9</v>
      </c>
      <c r="B28" s="212">
        <v>0</v>
      </c>
      <c r="C28" s="212">
        <v>0</v>
      </c>
      <c r="D28" s="212">
        <v>0</v>
      </c>
      <c r="E28" s="212">
        <v>0</v>
      </c>
      <c r="F28" s="212">
        <v>0</v>
      </c>
      <c r="G28" s="212">
        <v>0</v>
      </c>
      <c r="H28" s="212">
        <v>15.3</v>
      </c>
      <c r="I28" s="212">
        <v>15.3</v>
      </c>
      <c r="J28" s="212">
        <v>15.3</v>
      </c>
      <c r="K28" s="212">
        <v>15.3</v>
      </c>
      <c r="L28" s="212">
        <v>15.3</v>
      </c>
      <c r="M28" s="212">
        <v>0</v>
      </c>
      <c r="N28" s="212">
        <v>76.5</v>
      </c>
    </row>
    <row r="29" spans="1:16" s="211" customFormat="1" ht="15" customHeight="1">
      <c r="A29" s="220"/>
      <c r="B29" s="212"/>
      <c r="C29" s="212"/>
      <c r="D29" s="212"/>
      <c r="E29" s="212"/>
      <c r="F29" s="212"/>
      <c r="G29" s="212"/>
      <c r="H29" s="212"/>
      <c r="I29" s="212"/>
      <c r="J29" s="212"/>
      <c r="K29" s="212"/>
      <c r="L29" s="212"/>
      <c r="M29" s="212"/>
      <c r="N29" s="212"/>
      <c r="P29" s="220"/>
    </row>
    <row r="30" spans="1:16" s="211" customFormat="1" ht="15" customHeight="1">
      <c r="A30" s="220" t="s">
        <v>226</v>
      </c>
      <c r="B30" s="212"/>
      <c r="C30" s="212"/>
      <c r="D30" s="212"/>
      <c r="E30" s="212"/>
      <c r="F30" s="212"/>
      <c r="G30" s="212"/>
      <c r="H30" s="212"/>
      <c r="I30" s="212"/>
      <c r="J30" s="212"/>
      <c r="K30" s="212"/>
      <c r="L30" s="212"/>
      <c r="M30" s="212"/>
      <c r="N30" s="212"/>
      <c r="P30" s="214"/>
    </row>
    <row r="31" spans="1:16" s="211" customFormat="1" ht="15" customHeight="1">
      <c r="A31" s="214" t="s">
        <v>145</v>
      </c>
      <c r="B31" s="212">
        <v>0</v>
      </c>
      <c r="C31" s="212">
        <v>0</v>
      </c>
      <c r="D31" s="212">
        <v>4.5170000000000003</v>
      </c>
      <c r="E31" s="212">
        <v>4.6210000000000004</v>
      </c>
      <c r="F31" s="212">
        <v>4.7229999999999999</v>
      </c>
      <c r="G31" s="212">
        <v>4.827</v>
      </c>
      <c r="H31" s="212">
        <v>4.9329999999999998</v>
      </c>
      <c r="I31" s="212">
        <v>5.0410000000000004</v>
      </c>
      <c r="J31" s="212">
        <v>5.1520000000000001</v>
      </c>
      <c r="K31" s="212">
        <v>5.266</v>
      </c>
      <c r="L31" s="212">
        <v>5.3819999999999997</v>
      </c>
      <c r="M31" s="212">
        <v>18.688000000000002</v>
      </c>
      <c r="N31" s="212">
        <v>44.461999999999996</v>
      </c>
      <c r="P31" s="214"/>
    </row>
    <row r="32" spans="1:16" s="211" customFormat="1" ht="15" customHeight="1">
      <c r="A32" s="214" t="s">
        <v>9</v>
      </c>
      <c r="B32" s="212">
        <v>0</v>
      </c>
      <c r="C32" s="212">
        <v>0</v>
      </c>
      <c r="D32" s="212">
        <v>1.806</v>
      </c>
      <c r="E32" s="212">
        <v>3.8250000000000002</v>
      </c>
      <c r="F32" s="212">
        <v>4.375</v>
      </c>
      <c r="G32" s="212">
        <v>4.5609999999999999</v>
      </c>
      <c r="H32" s="212">
        <v>4.7080000000000002</v>
      </c>
      <c r="I32" s="212">
        <v>4.8099999999999996</v>
      </c>
      <c r="J32" s="212">
        <v>4.9169999999999998</v>
      </c>
      <c r="K32" s="212">
        <v>5.056</v>
      </c>
      <c r="L32" s="212">
        <v>5.23</v>
      </c>
      <c r="M32" s="212">
        <v>14.567</v>
      </c>
      <c r="N32" s="212">
        <v>39.287999999999997</v>
      </c>
    </row>
    <row r="33" spans="1:14" s="211" customFormat="1" ht="15" customHeight="1">
      <c r="A33" s="220"/>
      <c r="B33" s="212"/>
      <c r="C33" s="212"/>
      <c r="D33" s="212"/>
      <c r="E33" s="212"/>
      <c r="F33" s="212"/>
      <c r="G33" s="212"/>
      <c r="H33" s="212"/>
      <c r="I33" s="212"/>
      <c r="J33" s="212"/>
      <c r="K33" s="212"/>
      <c r="L33" s="212"/>
      <c r="M33" s="212"/>
      <c r="N33" s="212"/>
    </row>
    <row r="34" spans="1:14" s="211" customFormat="1" ht="15" customHeight="1">
      <c r="A34" s="220" t="s">
        <v>225</v>
      </c>
      <c r="B34" s="212"/>
      <c r="C34" s="212"/>
      <c r="D34" s="212"/>
      <c r="E34" s="212"/>
      <c r="F34" s="212"/>
      <c r="G34" s="212"/>
      <c r="H34" s="212"/>
      <c r="I34" s="212"/>
      <c r="J34" s="212"/>
      <c r="K34" s="212"/>
      <c r="L34" s="212"/>
      <c r="M34" s="212"/>
      <c r="N34" s="212"/>
    </row>
    <row r="35" spans="1:14" s="211" customFormat="1" ht="15" customHeight="1">
      <c r="A35" s="214" t="s">
        <v>145</v>
      </c>
      <c r="B35" s="212">
        <v>0</v>
      </c>
      <c r="C35" s="212">
        <v>3.55</v>
      </c>
      <c r="D35" s="212">
        <v>3.55</v>
      </c>
      <c r="E35" s="212">
        <v>3.55</v>
      </c>
      <c r="F35" s="212">
        <v>3.55</v>
      </c>
      <c r="G35" s="212">
        <v>3.55</v>
      </c>
      <c r="H35" s="212">
        <v>3.55</v>
      </c>
      <c r="I35" s="212">
        <v>3.55</v>
      </c>
      <c r="J35" s="212">
        <v>3.55</v>
      </c>
      <c r="K35" s="212">
        <v>3.55</v>
      </c>
      <c r="L35" s="212">
        <v>3.55</v>
      </c>
      <c r="M35" s="212">
        <v>17.75</v>
      </c>
      <c r="N35" s="212">
        <v>35.5</v>
      </c>
    </row>
    <row r="36" spans="1:14" s="211" customFormat="1" ht="15" customHeight="1">
      <c r="A36" s="214" t="s">
        <v>9</v>
      </c>
      <c r="B36" s="212">
        <v>0</v>
      </c>
      <c r="C36" s="212">
        <v>2.6629999999999998</v>
      </c>
      <c r="D36" s="212">
        <v>3.302</v>
      </c>
      <c r="E36" s="212">
        <v>3.39</v>
      </c>
      <c r="F36" s="212">
        <v>3.4790000000000001</v>
      </c>
      <c r="G36" s="212">
        <v>3.55</v>
      </c>
      <c r="H36" s="212">
        <v>3.55</v>
      </c>
      <c r="I36" s="212">
        <v>3.55</v>
      </c>
      <c r="J36" s="212">
        <v>3.55</v>
      </c>
      <c r="K36" s="212">
        <v>3.55</v>
      </c>
      <c r="L36" s="212">
        <v>3.55</v>
      </c>
      <c r="M36" s="212">
        <v>16.384</v>
      </c>
      <c r="N36" s="212">
        <v>34.134</v>
      </c>
    </row>
    <row r="37" spans="1:14" s="211" customFormat="1" ht="15" customHeight="1">
      <c r="A37" s="220"/>
      <c r="B37" s="212"/>
      <c r="C37" s="212"/>
      <c r="D37" s="212"/>
      <c r="E37" s="212"/>
      <c r="F37" s="212"/>
      <c r="G37" s="212"/>
      <c r="H37" s="212"/>
      <c r="I37" s="212"/>
      <c r="J37" s="212"/>
      <c r="K37" s="212"/>
      <c r="L37" s="212"/>
      <c r="M37" s="212"/>
      <c r="N37" s="212"/>
    </row>
    <row r="38" spans="1:14" s="211" customFormat="1" ht="15" customHeight="1">
      <c r="A38" s="220" t="s">
        <v>70</v>
      </c>
      <c r="B38" s="212"/>
      <c r="C38" s="212"/>
      <c r="D38" s="212"/>
      <c r="E38" s="212"/>
      <c r="F38" s="212"/>
      <c r="G38" s="212"/>
      <c r="H38" s="212"/>
      <c r="I38" s="212"/>
      <c r="J38" s="212"/>
      <c r="K38" s="212"/>
      <c r="L38" s="212"/>
      <c r="M38" s="212"/>
      <c r="N38" s="212"/>
    </row>
    <row r="39" spans="1:14" s="211" customFormat="1" ht="15" customHeight="1">
      <c r="A39" s="214" t="s">
        <v>145</v>
      </c>
      <c r="B39" s="212">
        <v>0</v>
      </c>
      <c r="C39" s="212">
        <v>0.98</v>
      </c>
      <c r="D39" s="212">
        <v>1.0149999999999999</v>
      </c>
      <c r="E39" s="212">
        <v>1.0620000000000001</v>
      </c>
      <c r="F39" s="212">
        <v>1.107</v>
      </c>
      <c r="G39" s="212">
        <v>1.1479999999999999</v>
      </c>
      <c r="H39" s="212">
        <v>1.1819999999999999</v>
      </c>
      <c r="I39" s="212">
        <v>1.2170000000000001</v>
      </c>
      <c r="J39" s="212">
        <v>1.2529999999999999</v>
      </c>
      <c r="K39" s="212">
        <v>1.2889999999999999</v>
      </c>
      <c r="L39" s="212">
        <v>1.327</v>
      </c>
      <c r="M39" s="212">
        <v>5.3119999999999994</v>
      </c>
      <c r="N39" s="212">
        <v>11.58</v>
      </c>
    </row>
    <row r="40" spans="1:14" s="211" customFormat="1" ht="15" customHeight="1">
      <c r="A40" s="214" t="s">
        <v>9</v>
      </c>
      <c r="B40" s="212">
        <v>0</v>
      </c>
      <c r="C40" s="212">
        <v>0.81299999999999994</v>
      </c>
      <c r="D40" s="212">
        <v>1.0089999999999999</v>
      </c>
      <c r="E40" s="212">
        <v>1.054</v>
      </c>
      <c r="F40" s="212">
        <v>1.099</v>
      </c>
      <c r="G40" s="212">
        <v>1.141</v>
      </c>
      <c r="H40" s="212">
        <v>1.1759999999999999</v>
      </c>
      <c r="I40" s="212">
        <v>1.2110000000000001</v>
      </c>
      <c r="J40" s="212">
        <v>1.2470000000000001</v>
      </c>
      <c r="K40" s="212">
        <v>1.2829999999999999</v>
      </c>
      <c r="L40" s="212">
        <v>1.321</v>
      </c>
      <c r="M40" s="212">
        <v>5.1159999999999997</v>
      </c>
      <c r="N40" s="212">
        <v>11.353999999999999</v>
      </c>
    </row>
    <row r="41" spans="1:14" s="211" customFormat="1" ht="15" customHeight="1">
      <c r="A41" s="220"/>
      <c r="B41" s="222"/>
      <c r="C41" s="222"/>
      <c r="D41" s="222"/>
      <c r="E41" s="222"/>
      <c r="F41" s="222"/>
      <c r="G41" s="222"/>
      <c r="H41" s="222"/>
      <c r="I41" s="222"/>
      <c r="J41" s="222"/>
      <c r="K41" s="222"/>
      <c r="L41" s="222"/>
      <c r="M41" s="222"/>
      <c r="N41" s="222"/>
    </row>
    <row r="42" spans="1:14" s="211" customFormat="1" ht="28" customHeight="1">
      <c r="A42" s="221" t="s">
        <v>224</v>
      </c>
      <c r="B42" s="212">
        <v>0</v>
      </c>
      <c r="C42" s="212">
        <v>0</v>
      </c>
      <c r="D42" s="212">
        <v>0</v>
      </c>
      <c r="E42" s="212">
        <v>0.63900000000000001</v>
      </c>
      <c r="F42" s="212">
        <v>0.63900000000000001</v>
      </c>
      <c r="G42" s="212">
        <v>0.63900000000000001</v>
      </c>
      <c r="H42" s="212">
        <v>0.63900000000000001</v>
      </c>
      <c r="I42" s="212">
        <v>0.63900000000000001</v>
      </c>
      <c r="J42" s="212">
        <v>0.63900000000000001</v>
      </c>
      <c r="K42" s="212">
        <v>0.63900000000000001</v>
      </c>
      <c r="L42" s="212">
        <v>0.63900000000000001</v>
      </c>
      <c r="M42" s="212">
        <v>1.917</v>
      </c>
      <c r="N42" s="212">
        <v>5.112000000000001</v>
      </c>
    </row>
    <row r="43" spans="1:14" s="211" customFormat="1" ht="15" customHeight="1">
      <c r="A43" s="214" t="s">
        <v>145</v>
      </c>
      <c r="B43" s="212">
        <v>0</v>
      </c>
      <c r="C43" s="212">
        <v>0</v>
      </c>
      <c r="D43" s="212">
        <v>0</v>
      </c>
      <c r="E43" s="212">
        <v>0.16</v>
      </c>
      <c r="F43" s="212">
        <v>0.42799999999999999</v>
      </c>
      <c r="G43" s="212">
        <v>0.52400000000000002</v>
      </c>
      <c r="H43" s="212">
        <v>0.55600000000000005</v>
      </c>
      <c r="I43" s="212">
        <v>0.58099999999999996</v>
      </c>
      <c r="J43" s="212">
        <v>0.60099999999999998</v>
      </c>
      <c r="K43" s="212">
        <v>0.61299999999999999</v>
      </c>
      <c r="L43" s="212">
        <v>0.62</v>
      </c>
      <c r="M43" s="212">
        <v>1.1120000000000001</v>
      </c>
      <c r="N43" s="212">
        <v>4.0830000000000002</v>
      </c>
    </row>
    <row r="44" spans="1:14" s="211" customFormat="1" ht="15" customHeight="1">
      <c r="A44" s="214" t="s">
        <v>9</v>
      </c>
      <c r="B44" s="222"/>
      <c r="C44" s="222"/>
      <c r="D44" s="222"/>
      <c r="E44" s="222"/>
      <c r="F44" s="222"/>
      <c r="G44" s="222"/>
      <c r="H44" s="222"/>
      <c r="I44" s="222"/>
      <c r="J44" s="222"/>
      <c r="K44" s="222"/>
      <c r="L44" s="222"/>
      <c r="M44" s="222"/>
      <c r="N44" s="222"/>
    </row>
    <row r="45" spans="1:14" s="211" customFormat="1" ht="15" customHeight="1">
      <c r="A45" s="220"/>
      <c r="B45" s="222"/>
      <c r="C45" s="222"/>
      <c r="D45" s="222"/>
      <c r="E45" s="222"/>
      <c r="F45" s="222"/>
      <c r="G45" s="222"/>
      <c r="H45" s="222"/>
      <c r="I45" s="222"/>
      <c r="J45" s="222"/>
      <c r="K45" s="222"/>
      <c r="L45" s="222"/>
      <c r="M45" s="222"/>
      <c r="N45" s="222"/>
    </row>
    <row r="46" spans="1:14" s="211" customFormat="1" ht="15" customHeight="1">
      <c r="A46" s="220" t="s">
        <v>223</v>
      </c>
      <c r="B46" s="222"/>
      <c r="C46" s="222"/>
      <c r="D46" s="222"/>
      <c r="E46" s="222"/>
      <c r="F46" s="222"/>
      <c r="G46" s="222"/>
      <c r="H46" s="222"/>
      <c r="I46" s="222"/>
      <c r="J46" s="222"/>
      <c r="K46" s="222"/>
      <c r="L46" s="222"/>
      <c r="M46" s="222"/>
      <c r="N46" s="222"/>
    </row>
    <row r="47" spans="1:14" s="211" customFormat="1" ht="15" customHeight="1">
      <c r="A47" s="214" t="s">
        <v>145</v>
      </c>
      <c r="B47" s="212">
        <v>0</v>
      </c>
      <c r="C47" s="212">
        <v>0.25900000000000001</v>
      </c>
      <c r="D47" s="212">
        <v>0.34499999999999997</v>
      </c>
      <c r="E47" s="212">
        <v>0.34499999999999997</v>
      </c>
      <c r="F47" s="212">
        <v>0.34499999999999997</v>
      </c>
      <c r="G47" s="212">
        <v>0.34499999999999997</v>
      </c>
      <c r="H47" s="212">
        <v>0.34499999999999997</v>
      </c>
      <c r="I47" s="212">
        <v>0.34499999999999997</v>
      </c>
      <c r="J47" s="212">
        <v>0.34499999999999997</v>
      </c>
      <c r="K47" s="212">
        <v>0.34499999999999997</v>
      </c>
      <c r="L47" s="212">
        <v>0.34499999999999997</v>
      </c>
      <c r="M47" s="212">
        <v>1.639</v>
      </c>
      <c r="N47" s="212">
        <v>3.363999999999999</v>
      </c>
    </row>
    <row r="48" spans="1:14" s="211" customFormat="1" ht="15" customHeight="1">
      <c r="A48" s="214" t="s">
        <v>9</v>
      </c>
      <c r="B48" s="212">
        <v>0</v>
      </c>
      <c r="C48" s="212">
        <v>7.2999999999999995E-2</v>
      </c>
      <c r="D48" s="212">
        <v>0.28599999999999998</v>
      </c>
      <c r="E48" s="212">
        <v>0.33500000000000002</v>
      </c>
      <c r="F48" s="212">
        <v>0.33800000000000002</v>
      </c>
      <c r="G48" s="212">
        <v>0.34200000000000003</v>
      </c>
      <c r="H48" s="212">
        <v>0.34200000000000003</v>
      </c>
      <c r="I48" s="212">
        <v>0.34200000000000003</v>
      </c>
      <c r="J48" s="212">
        <v>0.34200000000000003</v>
      </c>
      <c r="K48" s="212">
        <v>0.34200000000000003</v>
      </c>
      <c r="L48" s="212">
        <v>0.34200000000000003</v>
      </c>
      <c r="M48" s="212">
        <v>1.3740000000000001</v>
      </c>
      <c r="N48" s="212">
        <v>3.0840000000000005</v>
      </c>
    </row>
    <row r="49" spans="1:14" s="211" customFormat="1" ht="15" customHeight="1">
      <c r="A49" s="220"/>
      <c r="B49" s="212"/>
      <c r="C49" s="212"/>
      <c r="D49" s="212"/>
      <c r="E49" s="212"/>
      <c r="F49" s="212"/>
      <c r="G49" s="212"/>
      <c r="H49" s="212"/>
      <c r="I49" s="212"/>
      <c r="J49" s="212"/>
      <c r="K49" s="212"/>
      <c r="L49" s="212"/>
      <c r="M49" s="212"/>
      <c r="N49" s="212"/>
    </row>
    <row r="50" spans="1:14" s="211" customFormat="1" ht="15" customHeight="1">
      <c r="A50" s="220" t="s">
        <v>222</v>
      </c>
      <c r="B50" s="219"/>
      <c r="C50" s="219"/>
      <c r="D50" s="219"/>
      <c r="E50" s="218"/>
      <c r="F50" s="218"/>
      <c r="G50" s="218"/>
      <c r="H50" s="218"/>
      <c r="I50" s="218"/>
      <c r="J50" s="218"/>
      <c r="K50" s="218"/>
      <c r="L50" s="217"/>
      <c r="M50" s="217"/>
      <c r="N50" s="217"/>
    </row>
    <row r="51" spans="1:14" s="211" customFormat="1" ht="15" customHeight="1">
      <c r="A51" s="214" t="s">
        <v>221</v>
      </c>
      <c r="B51" s="212">
        <v>0.14299999999999999</v>
      </c>
      <c r="C51" s="212">
        <v>0.216</v>
      </c>
      <c r="D51" s="212">
        <v>0.219</v>
      </c>
      <c r="E51" s="212">
        <v>0.222</v>
      </c>
      <c r="F51" s="212">
        <v>0.22500000000000001</v>
      </c>
      <c r="G51" s="212">
        <v>0.22800000000000001</v>
      </c>
      <c r="H51" s="212">
        <v>0.23100000000000001</v>
      </c>
      <c r="I51" s="212">
        <v>0.23400000000000001</v>
      </c>
      <c r="J51" s="212">
        <v>0.23699999999999999</v>
      </c>
      <c r="K51" s="212">
        <v>0.24</v>
      </c>
      <c r="L51" s="212">
        <v>0.24</v>
      </c>
      <c r="M51" s="212">
        <v>1.1100000000000001</v>
      </c>
      <c r="N51" s="212">
        <v>2.2920000000000007</v>
      </c>
    </row>
    <row r="52" spans="1:14" s="211" customFormat="1" ht="15" customHeight="1">
      <c r="A52" s="214" t="s">
        <v>9</v>
      </c>
      <c r="B52" s="212">
        <v>0.14299999999999999</v>
      </c>
      <c r="C52" s="212">
        <v>0.216</v>
      </c>
      <c r="D52" s="212">
        <v>0.219</v>
      </c>
      <c r="E52" s="212">
        <v>0.222</v>
      </c>
      <c r="F52" s="212">
        <v>0.22500000000000001</v>
      </c>
      <c r="G52" s="212">
        <v>0.22800000000000001</v>
      </c>
      <c r="H52" s="212">
        <v>0.23100000000000001</v>
      </c>
      <c r="I52" s="212">
        <v>0.23400000000000001</v>
      </c>
      <c r="J52" s="212">
        <v>0.23699999999999999</v>
      </c>
      <c r="K52" s="212">
        <v>0.24</v>
      </c>
      <c r="L52" s="212">
        <v>0.24</v>
      </c>
      <c r="M52" s="212">
        <v>1.1100000000000001</v>
      </c>
      <c r="N52" s="212">
        <v>2.2920000000000007</v>
      </c>
    </row>
    <row r="53" spans="1:14" s="211" customFormat="1" ht="15" customHeight="1">
      <c r="A53" s="220"/>
      <c r="B53" s="219"/>
      <c r="C53" s="219"/>
      <c r="D53" s="219"/>
      <c r="E53" s="218"/>
      <c r="F53" s="218"/>
      <c r="G53" s="218"/>
      <c r="H53" s="218"/>
      <c r="I53" s="218"/>
      <c r="J53" s="218"/>
      <c r="K53" s="218"/>
      <c r="L53" s="217"/>
      <c r="M53" s="217"/>
      <c r="N53" s="217"/>
    </row>
    <row r="54" spans="1:14" s="211" customFormat="1" ht="15" customHeight="1">
      <c r="A54" s="220" t="s">
        <v>220</v>
      </c>
      <c r="B54" s="219"/>
      <c r="C54" s="219"/>
      <c r="D54" s="219"/>
      <c r="E54" s="218"/>
      <c r="F54" s="218"/>
      <c r="G54" s="218"/>
      <c r="H54" s="218"/>
      <c r="I54" s="218"/>
      <c r="J54" s="218"/>
      <c r="K54" s="218"/>
      <c r="L54" s="217"/>
      <c r="M54" s="217"/>
      <c r="N54" s="217"/>
    </row>
    <row r="55" spans="1:14" s="211" customFormat="1" ht="15" customHeight="1">
      <c r="A55" s="214" t="s">
        <v>145</v>
      </c>
      <c r="B55" s="212">
        <v>0</v>
      </c>
      <c r="C55" s="212">
        <v>4.4999999999999998E-2</v>
      </c>
      <c r="D55" s="212">
        <v>4.1000000000000002E-2</v>
      </c>
      <c r="E55" s="212">
        <v>3.5999999999999997E-2</v>
      </c>
      <c r="F55" s="212">
        <v>3.3000000000000002E-2</v>
      </c>
      <c r="G55" s="212">
        <v>0.03</v>
      </c>
      <c r="H55" s="212">
        <v>2.7E-2</v>
      </c>
      <c r="I55" s="212">
        <v>2.4E-2</v>
      </c>
      <c r="J55" s="212">
        <v>2.1999999999999999E-2</v>
      </c>
      <c r="K55" s="212">
        <v>1.9E-2</v>
      </c>
      <c r="L55" s="212">
        <v>1.7000000000000001E-2</v>
      </c>
      <c r="M55" s="212">
        <v>0.185</v>
      </c>
      <c r="N55" s="212">
        <v>0.29400000000000004</v>
      </c>
    </row>
    <row r="56" spans="1:14" s="211" customFormat="1" ht="15" customHeight="1">
      <c r="A56" s="214" t="s">
        <v>9</v>
      </c>
      <c r="B56" s="212">
        <v>0</v>
      </c>
      <c r="C56" s="212">
        <v>4.4999999999999998E-2</v>
      </c>
      <c r="D56" s="212">
        <v>4.1000000000000002E-2</v>
      </c>
      <c r="E56" s="212">
        <v>3.5999999999999997E-2</v>
      </c>
      <c r="F56" s="212">
        <v>3.3000000000000002E-2</v>
      </c>
      <c r="G56" s="212">
        <v>0.03</v>
      </c>
      <c r="H56" s="212">
        <v>2.7E-2</v>
      </c>
      <c r="I56" s="212">
        <v>2.4E-2</v>
      </c>
      <c r="J56" s="212">
        <v>2.1999999999999999E-2</v>
      </c>
      <c r="K56" s="212">
        <v>1.9E-2</v>
      </c>
      <c r="L56" s="212">
        <v>1.7000000000000001E-2</v>
      </c>
      <c r="M56" s="212">
        <v>0.185</v>
      </c>
      <c r="N56" s="212">
        <v>0.29400000000000004</v>
      </c>
    </row>
    <row r="57" spans="1:14" s="211" customFormat="1" ht="15" customHeight="1">
      <c r="A57" s="220"/>
      <c r="B57" s="212"/>
      <c r="C57" s="212"/>
      <c r="D57" s="212"/>
      <c r="E57" s="212"/>
      <c r="F57" s="212"/>
      <c r="G57" s="212"/>
      <c r="H57" s="212"/>
      <c r="I57" s="212"/>
      <c r="J57" s="212"/>
      <c r="K57" s="212"/>
      <c r="L57" s="212"/>
      <c r="M57" s="212"/>
      <c r="N57" s="212"/>
    </row>
    <row r="58" spans="1:14" s="211" customFormat="1" ht="29.25" customHeight="1">
      <c r="A58" s="221" t="s">
        <v>219</v>
      </c>
      <c r="B58" s="212"/>
      <c r="C58" s="212"/>
      <c r="D58" s="212"/>
      <c r="E58" s="212"/>
      <c r="F58" s="212"/>
      <c r="G58" s="212"/>
      <c r="H58" s="212"/>
      <c r="I58" s="212"/>
      <c r="J58" s="212"/>
      <c r="K58" s="212"/>
      <c r="L58" s="212"/>
      <c r="M58" s="212"/>
      <c r="N58" s="212"/>
    </row>
    <row r="59" spans="1:14" s="211" customFormat="1" ht="15" customHeight="1">
      <c r="A59" s="214" t="s">
        <v>145</v>
      </c>
      <c r="B59" s="212">
        <v>0</v>
      </c>
      <c r="C59" s="212">
        <v>0</v>
      </c>
      <c r="D59" s="212">
        <v>0</v>
      </c>
      <c r="E59" s="212">
        <v>79.286000000000001</v>
      </c>
      <c r="F59" s="212">
        <v>79.286000000000001</v>
      </c>
      <c r="G59" s="212">
        <v>79.286000000000001</v>
      </c>
      <c r="H59" s="212">
        <v>79.286000000000001</v>
      </c>
      <c r="I59" s="212">
        <v>79.286000000000001</v>
      </c>
      <c r="J59" s="212">
        <v>79.286000000000001</v>
      </c>
      <c r="K59" s="212">
        <v>79.286000000000001</v>
      </c>
      <c r="L59" s="212">
        <v>79.286000000000001</v>
      </c>
      <c r="M59" s="212">
        <v>237.858</v>
      </c>
      <c r="N59" s="212">
        <v>634.28800000000001</v>
      </c>
    </row>
    <row r="60" spans="1:14" s="211" customFormat="1" ht="15" customHeight="1">
      <c r="A60" s="214" t="s">
        <v>9</v>
      </c>
      <c r="B60" s="212">
        <v>0</v>
      </c>
      <c r="C60" s="212">
        <v>0</v>
      </c>
      <c r="D60" s="212">
        <v>0</v>
      </c>
      <c r="E60" s="212">
        <v>0</v>
      </c>
      <c r="F60" s="212">
        <v>0</v>
      </c>
      <c r="G60" s="212">
        <v>0</v>
      </c>
      <c r="H60" s="212">
        <v>0</v>
      </c>
      <c r="I60" s="212">
        <v>0</v>
      </c>
      <c r="J60" s="212">
        <v>0</v>
      </c>
      <c r="K60" s="212">
        <v>0</v>
      </c>
      <c r="L60" s="212">
        <v>0</v>
      </c>
      <c r="M60" s="212">
        <v>0</v>
      </c>
      <c r="N60" s="212">
        <v>0</v>
      </c>
    </row>
    <row r="61" spans="1:14" s="211" customFormat="1" ht="15" customHeight="1">
      <c r="A61" s="220"/>
      <c r="B61" s="212"/>
      <c r="C61" s="212"/>
      <c r="D61" s="212"/>
      <c r="E61" s="212"/>
      <c r="F61" s="212"/>
      <c r="G61" s="212"/>
      <c r="H61" s="212"/>
      <c r="I61" s="212"/>
      <c r="J61" s="212"/>
      <c r="K61" s="212"/>
      <c r="L61" s="212"/>
      <c r="M61" s="212"/>
      <c r="N61" s="212"/>
    </row>
    <row r="62" spans="1:14" s="211" customFormat="1" ht="31" customHeight="1">
      <c r="A62" s="221" t="s">
        <v>218</v>
      </c>
      <c r="B62" s="212"/>
      <c r="C62" s="212"/>
      <c r="D62" s="212"/>
      <c r="E62" s="212"/>
      <c r="F62" s="212"/>
      <c r="G62" s="212"/>
      <c r="H62" s="212"/>
      <c r="I62" s="212"/>
      <c r="J62" s="212"/>
      <c r="K62" s="212"/>
      <c r="L62" s="212"/>
      <c r="M62" s="212"/>
      <c r="N62" s="212"/>
    </row>
    <row r="63" spans="1:14" s="211" customFormat="1" ht="15" customHeight="1">
      <c r="A63" s="214" t="s">
        <v>145</v>
      </c>
      <c r="B63" s="212">
        <v>1.3089999999999999</v>
      </c>
      <c r="C63" s="212">
        <v>3.35</v>
      </c>
      <c r="D63" s="212">
        <v>3.35</v>
      </c>
      <c r="E63" s="212">
        <v>3.35</v>
      </c>
      <c r="F63" s="212">
        <v>3.35</v>
      </c>
      <c r="G63" s="212">
        <v>3.35</v>
      </c>
      <c r="H63" s="212">
        <v>3.35</v>
      </c>
      <c r="I63" s="212">
        <v>3.35</v>
      </c>
      <c r="J63" s="212">
        <v>3.35</v>
      </c>
      <c r="K63" s="212">
        <v>3.35</v>
      </c>
      <c r="L63" s="212">
        <v>3.35</v>
      </c>
      <c r="M63" s="212">
        <v>16.75</v>
      </c>
      <c r="N63" s="212">
        <v>33.500000000000007</v>
      </c>
    </row>
    <row r="64" spans="1:14" s="211" customFormat="1" ht="15" customHeight="1">
      <c r="A64" s="214" t="s">
        <v>9</v>
      </c>
      <c r="B64" s="212">
        <v>0</v>
      </c>
      <c r="C64" s="212">
        <v>0</v>
      </c>
      <c r="D64" s="212">
        <v>0</v>
      </c>
      <c r="E64" s="212">
        <v>0</v>
      </c>
      <c r="F64" s="212">
        <v>0</v>
      </c>
      <c r="G64" s="212">
        <v>0</v>
      </c>
      <c r="H64" s="212">
        <v>0</v>
      </c>
      <c r="I64" s="212">
        <v>0</v>
      </c>
      <c r="J64" s="212">
        <v>0</v>
      </c>
      <c r="K64" s="212">
        <v>0</v>
      </c>
      <c r="L64" s="212">
        <v>0</v>
      </c>
      <c r="M64" s="212">
        <v>0</v>
      </c>
      <c r="N64" s="212">
        <v>0</v>
      </c>
    </row>
    <row r="65" spans="1:14" s="211" customFormat="1" ht="15" customHeight="1">
      <c r="A65" s="220"/>
      <c r="B65" s="219"/>
      <c r="C65" s="219"/>
      <c r="D65" s="219"/>
      <c r="E65" s="218"/>
      <c r="F65" s="218"/>
      <c r="G65" s="218"/>
      <c r="H65" s="218"/>
      <c r="I65" s="218"/>
      <c r="J65" s="218"/>
      <c r="K65" s="218"/>
      <c r="L65" s="217"/>
      <c r="M65" s="217"/>
      <c r="N65" s="217"/>
    </row>
    <row r="66" spans="1:14" s="211" customFormat="1" ht="15" customHeight="1">
      <c r="A66" s="220" t="s">
        <v>217</v>
      </c>
      <c r="B66" s="219"/>
      <c r="C66" s="219"/>
      <c r="D66" s="219"/>
      <c r="E66" s="218"/>
      <c r="F66" s="218"/>
      <c r="G66" s="218"/>
      <c r="H66" s="218"/>
      <c r="I66" s="218"/>
      <c r="J66" s="218"/>
      <c r="K66" s="218"/>
      <c r="L66" s="217"/>
      <c r="M66" s="217"/>
      <c r="N66" s="217"/>
    </row>
    <row r="67" spans="1:14" s="211" customFormat="1" ht="15" customHeight="1">
      <c r="A67" s="214" t="s">
        <v>145</v>
      </c>
      <c r="B67" s="212">
        <v>0</v>
      </c>
      <c r="C67" s="212">
        <v>0</v>
      </c>
      <c r="D67" s="212">
        <v>0</v>
      </c>
      <c r="E67" s="212">
        <v>0</v>
      </c>
      <c r="F67" s="212">
        <v>0</v>
      </c>
      <c r="G67" s="212">
        <v>0</v>
      </c>
      <c r="H67" s="212">
        <v>0</v>
      </c>
      <c r="I67" s="212">
        <v>0</v>
      </c>
      <c r="J67" s="212">
        <v>0</v>
      </c>
      <c r="K67" s="212">
        <v>0</v>
      </c>
      <c r="L67" s="212">
        <v>0</v>
      </c>
      <c r="M67" s="212">
        <v>0</v>
      </c>
      <c r="N67" s="212">
        <v>0</v>
      </c>
    </row>
    <row r="68" spans="1:14" s="211" customFormat="1" ht="15" customHeight="1">
      <c r="A68" s="214" t="s">
        <v>9</v>
      </c>
      <c r="B68" s="212">
        <v>0</v>
      </c>
      <c r="C68" s="212">
        <v>1.278</v>
      </c>
      <c r="D68" s="212">
        <v>0.97199999999999998</v>
      </c>
      <c r="E68" s="212">
        <v>0.64400000000000002</v>
      </c>
      <c r="F68" s="212">
        <v>0.432</v>
      </c>
      <c r="G68" s="212">
        <v>0.20899999999999999</v>
      </c>
      <c r="H68" s="212">
        <v>2.5999999999999999E-2</v>
      </c>
      <c r="I68" s="212">
        <v>-0.124</v>
      </c>
      <c r="J68" s="212">
        <v>-0.26100000000000001</v>
      </c>
      <c r="K68" s="212">
        <v>-0.374</v>
      </c>
      <c r="L68" s="212">
        <v>-0.47899999999999998</v>
      </c>
      <c r="M68" s="212">
        <v>3.5350000000000001</v>
      </c>
      <c r="N68" s="212">
        <v>2.3229999999999995</v>
      </c>
    </row>
    <row r="69" spans="1:14" s="211" customFormat="1" ht="15" customHeight="1">
      <c r="A69" s="214"/>
      <c r="B69" s="212"/>
      <c r="C69" s="212"/>
      <c r="D69" s="212"/>
      <c r="E69" s="212"/>
      <c r="F69" s="212"/>
      <c r="G69" s="212"/>
      <c r="H69" s="212"/>
      <c r="I69" s="212"/>
      <c r="J69" s="212"/>
      <c r="K69" s="212"/>
      <c r="L69" s="212"/>
      <c r="M69" s="212"/>
      <c r="N69" s="212"/>
    </row>
    <row r="70" spans="1:14" s="211" customFormat="1" ht="15" customHeight="1">
      <c r="A70" s="220" t="s">
        <v>216</v>
      </c>
      <c r="B70" s="219"/>
      <c r="C70" s="219"/>
      <c r="D70" s="219"/>
      <c r="E70" s="218"/>
      <c r="F70" s="218"/>
      <c r="G70" s="218"/>
      <c r="H70" s="218"/>
      <c r="I70" s="218"/>
      <c r="J70" s="218"/>
      <c r="K70" s="218"/>
      <c r="L70" s="217"/>
      <c r="M70" s="217"/>
      <c r="N70" s="217"/>
    </row>
    <row r="71" spans="1:14" s="211" customFormat="1" ht="15" customHeight="1">
      <c r="A71" s="214" t="s">
        <v>145</v>
      </c>
      <c r="B71" s="212">
        <v>0</v>
      </c>
      <c r="C71" s="212">
        <v>-6.0000000000000001E-3</v>
      </c>
      <c r="D71" s="212">
        <v>-6.0000000000000001E-3</v>
      </c>
      <c r="E71" s="212">
        <v>-7.0000000000000001E-3</v>
      </c>
      <c r="F71" s="212">
        <v>-7.0000000000000001E-3</v>
      </c>
      <c r="G71" s="212">
        <v>-6.0000000000000001E-3</v>
      </c>
      <c r="H71" s="212">
        <v>-8.0000000000000002E-3</v>
      </c>
      <c r="I71" s="212">
        <v>-7.0000000000000001E-3</v>
      </c>
      <c r="J71" s="212">
        <v>-8.0000000000000002E-3</v>
      </c>
      <c r="K71" s="212">
        <v>-8.0000000000000002E-3</v>
      </c>
      <c r="L71" s="212">
        <v>-7.0000000000000001E-3</v>
      </c>
      <c r="M71" s="212">
        <v>-3.2000000000000001E-2</v>
      </c>
      <c r="N71" s="212">
        <v>-7.0000000000000007E-2</v>
      </c>
    </row>
    <row r="72" spans="1:14" s="211" customFormat="1" ht="15" customHeight="1">
      <c r="A72" s="214" t="s">
        <v>9</v>
      </c>
      <c r="B72" s="212">
        <v>0</v>
      </c>
      <c r="C72" s="212">
        <v>-0.05</v>
      </c>
      <c r="D72" s="212">
        <v>-4.3999999999999997E-2</v>
      </c>
      <c r="E72" s="212">
        <v>-4.1000000000000002E-2</v>
      </c>
      <c r="F72" s="212">
        <v>-3.5000000000000003E-2</v>
      </c>
      <c r="G72" s="212">
        <v>-2.9000000000000001E-2</v>
      </c>
      <c r="H72" s="212">
        <v>-2.5000000000000001E-2</v>
      </c>
      <c r="I72" s="212">
        <v>-0.02</v>
      </c>
      <c r="J72" s="212">
        <v>-1.4E-2</v>
      </c>
      <c r="K72" s="212">
        <v>-8.9999999999999993E-3</v>
      </c>
      <c r="L72" s="212">
        <v>-8.0000000000000002E-3</v>
      </c>
      <c r="M72" s="212">
        <v>-0.19900000000000001</v>
      </c>
      <c r="N72" s="212">
        <v>-0.27500000000000002</v>
      </c>
    </row>
    <row r="73" spans="1:14" s="211" customFormat="1" ht="15" customHeight="1">
      <c r="A73" s="214"/>
      <c r="B73" s="219"/>
      <c r="C73" s="219"/>
      <c r="D73" s="219"/>
      <c r="E73" s="218"/>
      <c r="F73" s="218"/>
      <c r="G73" s="218"/>
      <c r="H73" s="218"/>
      <c r="I73" s="218"/>
      <c r="J73" s="218"/>
      <c r="K73" s="218"/>
      <c r="L73" s="217"/>
      <c r="M73" s="217"/>
      <c r="N73" s="217"/>
    </row>
    <row r="74" spans="1:14" s="211" customFormat="1" ht="15" customHeight="1">
      <c r="A74" s="211" t="s">
        <v>0</v>
      </c>
      <c r="B74" s="219"/>
      <c r="C74" s="219"/>
      <c r="D74" s="219"/>
      <c r="E74" s="218"/>
      <c r="F74" s="218"/>
      <c r="G74" s="218"/>
      <c r="H74" s="218"/>
      <c r="I74" s="218"/>
      <c r="J74" s="218"/>
      <c r="K74" s="218"/>
      <c r="L74" s="217"/>
      <c r="M74" s="217"/>
      <c r="N74" s="217"/>
    </row>
    <row r="75" spans="1:14" s="211" customFormat="1" ht="15" customHeight="1">
      <c r="A75" s="214" t="s">
        <v>145</v>
      </c>
      <c r="B75" s="212">
        <v>1.452</v>
      </c>
      <c r="C75" s="212">
        <v>138.21999999999997</v>
      </c>
      <c r="D75" s="212">
        <v>147.99099999999999</v>
      </c>
      <c r="E75" s="212">
        <v>245.56400000000005</v>
      </c>
      <c r="F75" s="212">
        <v>253.07300000000001</v>
      </c>
      <c r="G75" s="212">
        <v>260.40100000000007</v>
      </c>
      <c r="H75" s="212">
        <v>280.44000000000005</v>
      </c>
      <c r="I75" s="212">
        <v>288.23300000000006</v>
      </c>
      <c r="J75" s="212">
        <v>299.48400000000009</v>
      </c>
      <c r="K75" s="212">
        <v>308.46500000000009</v>
      </c>
      <c r="L75" s="212">
        <v>317.9070000000001</v>
      </c>
      <c r="M75" s="212">
        <v>1045.249</v>
      </c>
      <c r="N75" s="212">
        <v>2539.7779999999998</v>
      </c>
    </row>
    <row r="76" spans="1:14" s="211" customFormat="1" ht="15" customHeight="1">
      <c r="A76" s="216" t="s">
        <v>9</v>
      </c>
      <c r="B76" s="215">
        <v>0.14299999999999999</v>
      </c>
      <c r="C76" s="215">
        <v>122.297</v>
      </c>
      <c r="D76" s="215">
        <v>138.67599999999999</v>
      </c>
      <c r="E76" s="215">
        <v>159.31100000000001</v>
      </c>
      <c r="F76" s="215">
        <v>168.45299999999997</v>
      </c>
      <c r="G76" s="215">
        <v>176.55900000000003</v>
      </c>
      <c r="H76" s="215">
        <v>196.98900000000003</v>
      </c>
      <c r="I76" s="215">
        <v>204.89700000000008</v>
      </c>
      <c r="J76" s="215">
        <v>216.06600000000006</v>
      </c>
      <c r="K76" s="215">
        <v>225.11300000000006</v>
      </c>
      <c r="L76" s="215">
        <v>234.53300000000002</v>
      </c>
      <c r="M76" s="215">
        <v>765.29599999999994</v>
      </c>
      <c r="N76" s="215">
        <v>1842.8940000000002</v>
      </c>
    </row>
    <row r="77" spans="1:14" s="211" customFormat="1" ht="15" customHeight="1">
      <c r="A77" s="214"/>
      <c r="B77" s="212"/>
      <c r="C77" s="212"/>
      <c r="D77" s="212"/>
      <c r="E77" s="212"/>
      <c r="F77" s="212"/>
      <c r="G77" s="212"/>
      <c r="H77" s="212"/>
      <c r="I77" s="212"/>
      <c r="J77" s="212"/>
      <c r="K77" s="212"/>
      <c r="L77" s="212"/>
      <c r="M77" s="212"/>
      <c r="N77" s="212"/>
    </row>
    <row r="78" spans="1:14" s="211" customFormat="1" ht="15" customHeight="1">
      <c r="A78" s="213" t="s">
        <v>215</v>
      </c>
      <c r="B78" s="212"/>
      <c r="C78" s="212"/>
      <c r="D78" s="212"/>
      <c r="E78" s="212"/>
      <c r="F78" s="212"/>
      <c r="G78" s="212"/>
      <c r="H78" s="212"/>
      <c r="I78" s="212"/>
      <c r="J78" s="212"/>
      <c r="K78" s="212"/>
      <c r="L78" s="212"/>
      <c r="M78" s="212"/>
      <c r="N78" s="212"/>
    </row>
    <row r="79" spans="1:14" s="211" customFormat="1" ht="15" customHeight="1"/>
    <row r="80" spans="1:14" ht="15" customHeight="1">
      <c r="A80" s="45" t="s">
        <v>17</v>
      </c>
    </row>
    <row r="81" s="210" customFormat="1" ht="15" customHeight="1"/>
    <row r="82" s="210" customFormat="1" ht="15" customHeight="1"/>
    <row r="83" s="210" customFormat="1" ht="15" customHeight="1"/>
    <row r="84" s="210" customFormat="1" ht="15" customHeight="1"/>
    <row r="85" s="210" customFormat="1" ht="15" customHeight="1"/>
    <row r="86" s="210" customFormat="1" ht="15" customHeight="1"/>
    <row r="87" s="210" customFormat="1" ht="15" customHeight="1"/>
    <row r="88" s="210" customFormat="1" ht="15" customHeight="1"/>
    <row r="89" s="210" customFormat="1" ht="15" customHeight="1"/>
    <row r="90" s="210" customFormat="1" ht="15" customHeight="1"/>
    <row r="91" s="210" customFormat="1" ht="15" customHeight="1"/>
    <row r="92" s="210" customFormat="1" ht="15" customHeight="1"/>
    <row r="93" s="210" customFormat="1" ht="15" customHeight="1"/>
    <row r="94" s="210" customFormat="1" ht="15" customHeight="1"/>
    <row r="95" s="210" customFormat="1" ht="15" customHeight="1"/>
    <row r="96" s="210" customFormat="1" ht="15" customHeight="1"/>
    <row r="97" s="210" customFormat="1" ht="15" customHeight="1"/>
    <row r="98" s="210" customFormat="1" ht="15" customHeight="1"/>
    <row r="99" s="210" customFormat="1" ht="15" customHeight="1"/>
    <row r="100" s="210" customFormat="1" ht="15" customHeight="1"/>
    <row r="101" s="210" customFormat="1" ht="15" customHeight="1"/>
    <row r="102" s="210" customFormat="1" ht="15" customHeight="1"/>
    <row r="103" s="210" customFormat="1" ht="15" customHeight="1"/>
    <row r="104" s="210" customFormat="1" ht="15" customHeight="1"/>
    <row r="105" s="210" customFormat="1" ht="15" customHeight="1"/>
    <row r="106" s="210" customFormat="1" ht="15" customHeight="1"/>
    <row r="107" s="210" customFormat="1" ht="15" customHeight="1"/>
    <row r="108" s="210" customFormat="1" ht="15" customHeight="1"/>
    <row r="109" s="210" customFormat="1" ht="15" customHeight="1"/>
    <row r="110" s="210" customFormat="1" ht="15" customHeight="1"/>
    <row r="111" s="210" customFormat="1" ht="15" customHeight="1"/>
    <row r="112" s="210" customFormat="1" ht="15" customHeight="1"/>
    <row r="113" s="210" customFormat="1" ht="15" customHeight="1"/>
    <row r="114" s="210" customFormat="1" ht="15" customHeight="1"/>
    <row r="115" s="210" customFormat="1" ht="15" customHeight="1"/>
    <row r="116" s="210" customFormat="1" ht="15" customHeight="1"/>
    <row r="117" s="210" customFormat="1" ht="15" customHeight="1"/>
    <row r="118" s="210" customFormat="1" ht="15" customHeight="1"/>
    <row r="119" s="210" customFormat="1" ht="15" customHeight="1"/>
    <row r="120" s="210" customFormat="1" ht="15" customHeight="1"/>
    <row r="121" s="210" customFormat="1" ht="15" customHeight="1"/>
    <row r="122" s="210" customFormat="1" ht="15" customHeight="1"/>
    <row r="123" s="210" customFormat="1" ht="15" customHeight="1"/>
    <row r="124" s="210" customFormat="1" ht="15" customHeight="1"/>
    <row r="125" s="210" customFormat="1" ht="15" customHeight="1"/>
    <row r="126" s="210" customFormat="1" ht="15" customHeight="1"/>
    <row r="127" s="210" customFormat="1" ht="15" customHeight="1"/>
    <row r="128" s="210" customFormat="1" ht="15" customHeight="1"/>
    <row r="129" s="210" customFormat="1" ht="15" customHeight="1"/>
    <row r="130" s="210" customFormat="1" ht="15" customHeight="1"/>
    <row r="131" s="210" customFormat="1" ht="15" customHeight="1"/>
    <row r="132" s="210" customFormat="1" ht="15" customHeight="1"/>
    <row r="133" s="210" customFormat="1" ht="15" customHeight="1"/>
    <row r="134" s="210" customFormat="1" ht="15" customHeight="1"/>
    <row r="135" s="210" customFormat="1" ht="15" customHeight="1"/>
    <row r="136" s="210" customFormat="1" ht="15" customHeight="1"/>
    <row r="137" s="210" customFormat="1" ht="15" customHeight="1"/>
    <row r="138" s="210" customFormat="1" ht="15" customHeight="1"/>
    <row r="139" s="210" customFormat="1" ht="15" customHeight="1"/>
    <row r="140" s="210" customFormat="1" ht="15" customHeight="1"/>
    <row r="141" s="210" customFormat="1" ht="15" customHeight="1"/>
    <row r="142" s="210" customFormat="1" ht="15" customHeight="1"/>
    <row r="143" s="210" customFormat="1" ht="15" customHeight="1"/>
    <row r="144" s="210" customFormat="1" ht="15" customHeight="1"/>
    <row r="145" s="210" customFormat="1" ht="15" customHeight="1"/>
    <row r="146" s="210" customFormat="1" ht="15" customHeight="1"/>
    <row r="147" s="210" customFormat="1" ht="15" customHeight="1"/>
    <row r="148" s="210" customFormat="1" ht="15" customHeight="1"/>
    <row r="149" s="210" customFormat="1" ht="15" customHeight="1"/>
    <row r="150" s="210" customFormat="1" ht="15" customHeight="1"/>
    <row r="151" s="210" customFormat="1" ht="15" customHeight="1"/>
    <row r="152" s="210" customFormat="1" ht="15" customHeight="1"/>
    <row r="153" s="210" customFormat="1" ht="15" customHeight="1"/>
    <row r="154" s="210" customFormat="1" ht="15" customHeight="1"/>
    <row r="155" s="210" customFormat="1" ht="15" customHeight="1"/>
    <row r="156" s="210" customFormat="1" ht="15" customHeight="1"/>
    <row r="157" s="210" customFormat="1" ht="15" customHeight="1"/>
    <row r="158" s="210" customFormat="1" ht="15" customHeight="1"/>
    <row r="159" s="210" customFormat="1" ht="15" customHeight="1"/>
    <row r="160" s="210" customFormat="1" ht="15" customHeight="1"/>
    <row r="161" s="210" customFormat="1" ht="15" customHeight="1"/>
    <row r="162" s="210" customFormat="1" ht="15" customHeight="1"/>
    <row r="163" s="210" customFormat="1" ht="15" customHeight="1"/>
    <row r="164" s="210" customFormat="1" ht="15" customHeight="1"/>
    <row r="165" s="210" customFormat="1" ht="15" customHeight="1"/>
    <row r="166" s="210" customFormat="1" ht="15" customHeight="1"/>
    <row r="167" s="210" customFormat="1" ht="15" customHeight="1"/>
    <row r="168" s="210" customFormat="1" ht="15" customHeight="1"/>
    <row r="169" s="210" customFormat="1" ht="15" customHeight="1"/>
    <row r="170" s="210" customFormat="1" ht="15" customHeight="1"/>
    <row r="171" s="210" customFormat="1" ht="15" customHeight="1"/>
    <row r="172" s="210" customFormat="1" ht="15" customHeight="1"/>
    <row r="173" s="210" customFormat="1" ht="15" customHeight="1"/>
    <row r="174" s="210" customFormat="1" ht="15" customHeight="1"/>
    <row r="175" s="210" customFormat="1" ht="15" customHeight="1"/>
    <row r="176" s="210" customFormat="1" ht="15" customHeight="1"/>
    <row r="177" s="210" customFormat="1" ht="15" customHeight="1"/>
    <row r="178" s="210" customFormat="1" ht="15" customHeight="1"/>
    <row r="179" s="210" customFormat="1" ht="15" customHeight="1"/>
    <row r="180" s="210" customFormat="1" ht="15" customHeight="1"/>
    <row r="181" s="210" customFormat="1" ht="15" customHeight="1"/>
    <row r="182" s="210" customFormat="1" ht="15" customHeight="1"/>
    <row r="183" s="210" customFormat="1" ht="15" customHeight="1"/>
    <row r="184" s="210" customFormat="1" ht="15" customHeight="1"/>
    <row r="185" s="210" customFormat="1" ht="15" customHeight="1"/>
    <row r="186" s="210" customFormat="1" ht="15" customHeight="1"/>
    <row r="187" s="210" customFormat="1" ht="15" customHeight="1"/>
    <row r="188" s="210" customFormat="1" ht="15" customHeight="1"/>
    <row r="189" s="210" customFormat="1" ht="15" customHeight="1"/>
    <row r="190" s="210" customFormat="1" ht="15" customHeight="1"/>
    <row r="191" s="210" customFormat="1" ht="15" customHeight="1"/>
    <row r="192" s="210" customFormat="1" ht="15" customHeight="1"/>
    <row r="193" s="210" customFormat="1" ht="15" customHeight="1"/>
    <row r="194" s="210" customFormat="1" ht="15" customHeight="1"/>
    <row r="195" s="210" customFormat="1" ht="15" customHeight="1"/>
    <row r="196" s="210" customFormat="1" ht="15" customHeight="1"/>
    <row r="197" s="210" customFormat="1" ht="15" customHeight="1"/>
    <row r="198" s="210" customFormat="1" ht="15" customHeight="1"/>
    <row r="199" s="210" customFormat="1" ht="15" customHeight="1"/>
    <row r="200" s="210" customFormat="1" ht="15" customHeight="1"/>
    <row r="201" s="210" customFormat="1" ht="15" customHeight="1"/>
    <row r="202" s="210" customFormat="1" ht="15" customHeight="1"/>
    <row r="203" s="210" customFormat="1" ht="15" customHeight="1"/>
    <row r="204" s="210" customFormat="1" ht="15" customHeight="1"/>
    <row r="205" s="210" customFormat="1" ht="15" customHeight="1"/>
    <row r="206" s="210" customFormat="1" ht="15" customHeight="1"/>
    <row r="207" s="210" customFormat="1" ht="15" customHeight="1"/>
    <row r="208" s="210" customFormat="1" ht="15" customHeight="1"/>
    <row r="209" s="210" customFormat="1" ht="15" customHeight="1"/>
    <row r="210" s="210" customFormat="1" ht="15" customHeight="1"/>
    <row r="211" s="210" customFormat="1" ht="15" customHeight="1"/>
    <row r="212" s="210" customFormat="1" ht="15" customHeight="1"/>
    <row r="213" s="210" customFormat="1" ht="15" customHeight="1"/>
    <row r="214" s="210" customFormat="1" ht="15" customHeight="1"/>
    <row r="215" s="210" customFormat="1" ht="15" customHeight="1"/>
    <row r="216" s="210" customFormat="1" ht="15" customHeight="1"/>
    <row r="217" s="210" customFormat="1" ht="15" customHeight="1"/>
    <row r="218" s="210" customFormat="1" ht="15" customHeight="1"/>
    <row r="219" s="210" customFormat="1" ht="15" customHeight="1"/>
    <row r="220" s="210" customFormat="1" ht="15" customHeight="1"/>
    <row r="221" s="210" customFormat="1" ht="15" customHeight="1"/>
    <row r="222" s="210" customFormat="1" ht="15" customHeight="1"/>
    <row r="223" s="210" customFormat="1" ht="15" customHeight="1"/>
    <row r="224" s="210" customFormat="1" ht="15" customHeight="1"/>
    <row r="225" s="210" customFormat="1" ht="15" customHeight="1"/>
    <row r="226" s="210" customFormat="1" ht="15" customHeight="1"/>
    <row r="227" s="210" customFormat="1" ht="15" customHeight="1"/>
    <row r="228" s="210" customFormat="1" ht="15" customHeight="1"/>
    <row r="229" s="210" customFormat="1" ht="15" customHeight="1"/>
    <row r="230" s="210" customFormat="1" ht="15" customHeight="1"/>
    <row r="231" s="210" customFormat="1" ht="15" customHeight="1"/>
    <row r="232" s="210" customFormat="1" ht="15" customHeight="1"/>
    <row r="233" s="210" customFormat="1" ht="15" customHeight="1"/>
    <row r="234" s="210" customFormat="1" ht="15" customHeight="1"/>
    <row r="235" s="210" customFormat="1" ht="15" customHeight="1"/>
    <row r="236" s="210" customFormat="1" ht="15" customHeight="1"/>
    <row r="237" s="210" customFormat="1" ht="15" customHeight="1"/>
    <row r="238" s="210" customFormat="1" ht="15" customHeight="1"/>
    <row r="239" s="210" customFormat="1" ht="15" customHeight="1"/>
    <row r="240" s="210" customFormat="1" ht="15" customHeight="1"/>
    <row r="241" s="210" customFormat="1" ht="15" customHeight="1"/>
    <row r="242" s="210" customFormat="1" ht="15" customHeight="1"/>
    <row r="243" s="210" customFormat="1" ht="15" customHeight="1"/>
    <row r="244" s="210" customFormat="1" ht="15" customHeight="1"/>
    <row r="245" s="210" customFormat="1" ht="15" customHeight="1"/>
    <row r="246" s="210" customFormat="1" ht="15" customHeight="1"/>
    <row r="247" s="210" customFormat="1" ht="15" customHeight="1"/>
    <row r="248" s="210" customFormat="1" ht="15" customHeight="1"/>
    <row r="249" s="210" customFormat="1" ht="15" customHeight="1"/>
    <row r="250" s="210" customFormat="1" ht="15" customHeight="1"/>
    <row r="251" s="210" customFormat="1" ht="15" customHeight="1"/>
    <row r="252" s="210" customFormat="1" ht="15" customHeight="1"/>
    <row r="253" s="210" customFormat="1" ht="15" customHeight="1"/>
    <row r="254" s="210" customFormat="1" ht="15" customHeight="1"/>
    <row r="255" s="210" customFormat="1" ht="15" customHeight="1"/>
    <row r="256" s="210" customFormat="1" ht="15" customHeight="1"/>
    <row r="257" s="210" customFormat="1" ht="15" customHeight="1"/>
    <row r="258" s="210" customFormat="1" ht="15" customHeight="1"/>
    <row r="259" s="210" customFormat="1" ht="15" customHeight="1"/>
    <row r="260" s="210" customFormat="1" ht="15" customHeight="1"/>
    <row r="261" s="210" customFormat="1" ht="15" customHeight="1"/>
    <row r="262" s="210" customFormat="1" ht="15" customHeight="1"/>
    <row r="263" s="210" customFormat="1" ht="15" customHeight="1"/>
    <row r="264" s="210" customFormat="1" ht="15" customHeight="1"/>
    <row r="265" s="210" customFormat="1" ht="15" customHeight="1"/>
    <row r="266" s="210" customFormat="1" ht="15" customHeight="1"/>
    <row r="267" s="210" customFormat="1" ht="15" customHeight="1"/>
    <row r="268" s="210" customFormat="1" ht="15" customHeight="1"/>
    <row r="269" s="210" customFormat="1" ht="15" customHeight="1"/>
    <row r="270" s="210" customFormat="1" ht="15" customHeight="1"/>
    <row r="271" s="210" customFormat="1" ht="15" customHeight="1"/>
    <row r="272" s="210" customFormat="1" ht="15" customHeight="1"/>
    <row r="273" s="210" customFormat="1" ht="15" customHeight="1"/>
    <row r="274" s="210" customFormat="1" ht="15" customHeight="1"/>
    <row r="275" s="210" customFormat="1" ht="15" customHeight="1"/>
    <row r="276" s="210" customFormat="1" ht="15" customHeight="1"/>
    <row r="277" s="210" customFormat="1" ht="15" customHeight="1"/>
    <row r="278" s="210" customFormat="1" ht="15" customHeight="1"/>
    <row r="279" s="210" customFormat="1" ht="15" customHeight="1"/>
    <row r="280" s="210" customFormat="1" ht="15" customHeight="1"/>
    <row r="281" s="210" customFormat="1" ht="15" customHeight="1"/>
    <row r="282" s="210" customFormat="1" ht="15" customHeight="1"/>
    <row r="283" s="210" customFormat="1" ht="15" customHeight="1"/>
    <row r="284" s="210" customFormat="1" ht="15" customHeight="1"/>
    <row r="285" s="210" customFormat="1" ht="15" customHeight="1"/>
    <row r="286" s="210" customFormat="1" ht="15" customHeight="1"/>
    <row r="287" s="210" customFormat="1" ht="15" customHeight="1"/>
    <row r="288" s="210" customFormat="1" ht="15" customHeight="1"/>
    <row r="289" s="210" customFormat="1" ht="15" customHeight="1"/>
    <row r="290" s="210" customFormat="1" ht="15" customHeight="1"/>
    <row r="291" s="210" customFormat="1" ht="15" customHeight="1"/>
    <row r="292" s="210" customFormat="1" ht="15" customHeight="1"/>
    <row r="293" s="210" customFormat="1" ht="15" customHeight="1"/>
    <row r="294" s="210" customFormat="1" ht="15" customHeight="1"/>
    <row r="295" s="210" customFormat="1" ht="15" customHeight="1"/>
    <row r="296" s="210" customFormat="1" ht="15" customHeight="1"/>
    <row r="297" s="210" customFormat="1" ht="15" customHeight="1"/>
    <row r="298" s="210" customFormat="1" ht="15" customHeight="1"/>
    <row r="299" s="210" customFormat="1" ht="15" customHeight="1"/>
    <row r="300" s="210" customFormat="1" ht="15" customHeight="1"/>
    <row r="301" s="210" customFormat="1" ht="15" customHeight="1"/>
    <row r="302" s="210" customFormat="1" ht="15" customHeight="1"/>
    <row r="303" s="210" customFormat="1" ht="15" customHeight="1"/>
    <row r="304" s="210" customFormat="1" ht="15" customHeight="1"/>
    <row r="305" s="210" customFormat="1" ht="15" customHeight="1"/>
    <row r="306" s="210" customFormat="1" ht="15" customHeight="1"/>
    <row r="307" s="210" customFormat="1" ht="15" customHeight="1"/>
    <row r="308" s="210" customFormat="1" ht="15" customHeight="1"/>
    <row r="309" s="210" customFormat="1" ht="15" customHeight="1"/>
    <row r="310" s="210" customFormat="1" ht="15" customHeight="1"/>
    <row r="311" s="210" customFormat="1" ht="15" customHeight="1"/>
    <row r="312" s="210" customFormat="1" ht="15" customHeight="1"/>
    <row r="313" s="210" customFormat="1" ht="15" customHeight="1"/>
    <row r="314" s="210" customFormat="1" ht="15" customHeight="1"/>
    <row r="315" s="210" customFormat="1" ht="15" customHeight="1"/>
    <row r="316" s="210" customFormat="1" ht="15" customHeight="1"/>
    <row r="317" s="210" customFormat="1" ht="15" customHeight="1"/>
    <row r="318" s="210" customFormat="1" ht="15" customHeight="1"/>
    <row r="319" s="210" customFormat="1" ht="15" customHeight="1"/>
    <row r="320" s="210" customFormat="1" ht="15" customHeight="1"/>
    <row r="321" s="210" customFormat="1" ht="15" customHeight="1"/>
    <row r="322" s="210" customFormat="1" ht="15" customHeight="1"/>
    <row r="323" s="210" customFormat="1" ht="15" customHeight="1"/>
    <row r="324" s="210" customFormat="1" ht="15" customHeight="1"/>
    <row r="325" s="210" customFormat="1" ht="15" customHeight="1"/>
    <row r="326" s="210" customFormat="1" ht="15" customHeight="1"/>
    <row r="327" s="210" customFormat="1" ht="15" customHeight="1"/>
    <row r="328" s="210" customFormat="1" ht="15" customHeight="1"/>
    <row r="329" s="210" customFormat="1" ht="15" customHeight="1"/>
    <row r="330" s="210" customFormat="1" ht="15" customHeight="1"/>
    <row r="331" s="210" customFormat="1" ht="15" customHeight="1"/>
    <row r="332" s="210" customFormat="1" ht="15" customHeight="1"/>
    <row r="333" s="210" customFormat="1" ht="15" customHeight="1"/>
    <row r="334" s="210" customFormat="1" ht="15" customHeight="1"/>
    <row r="335" s="210" customFormat="1" ht="15" customHeight="1"/>
    <row r="336" s="210" customFormat="1" ht="15" customHeight="1"/>
    <row r="337" s="210" customFormat="1" ht="15" customHeight="1"/>
    <row r="338" s="210" customFormat="1" ht="15" customHeight="1"/>
    <row r="339" s="210" customFormat="1" ht="15" customHeight="1"/>
    <row r="340" s="210" customFormat="1" ht="15" customHeight="1"/>
    <row r="341" s="210" customFormat="1" ht="15" customHeight="1"/>
    <row r="342" s="210" customFormat="1" ht="15" customHeight="1"/>
    <row r="343" s="210" customFormat="1" ht="15" customHeight="1"/>
    <row r="344" s="210" customFormat="1" ht="15" customHeight="1"/>
    <row r="345" s="210" customFormat="1" ht="15" customHeight="1"/>
    <row r="346" s="210" customFormat="1" ht="15" customHeight="1"/>
    <row r="347" s="210" customFormat="1" ht="15" customHeight="1"/>
    <row r="348" s="210" customFormat="1" ht="15" customHeight="1"/>
    <row r="349" s="210" customFormat="1" ht="15" customHeight="1"/>
    <row r="350" s="210" customFormat="1" ht="15" customHeight="1"/>
    <row r="351" s="210" customFormat="1" ht="15" customHeight="1"/>
    <row r="352" s="210" customFormat="1" ht="15" customHeight="1"/>
    <row r="353" s="210" customFormat="1" ht="15" customHeight="1"/>
    <row r="354" s="210" customFormat="1" ht="15" customHeight="1"/>
    <row r="355" s="210" customFormat="1" ht="15" customHeight="1"/>
    <row r="356" s="210" customFormat="1" ht="15" customHeight="1"/>
    <row r="357" s="210" customFormat="1" ht="15" customHeight="1"/>
    <row r="358" s="210" customFormat="1" ht="15" customHeight="1"/>
    <row r="359" s="210" customFormat="1" ht="15" customHeight="1"/>
    <row r="360" s="210" customFormat="1" ht="15" customHeight="1"/>
    <row r="361" s="210" customFormat="1" ht="15" customHeight="1"/>
    <row r="362" s="210" customFormat="1" ht="15" customHeight="1"/>
    <row r="363" s="210" customFormat="1" ht="15" customHeight="1"/>
    <row r="364" s="210" customFormat="1" ht="15" customHeight="1"/>
    <row r="365" s="210" customFormat="1" ht="15" customHeight="1"/>
    <row r="366" s="210" customFormat="1" ht="15" customHeight="1"/>
    <row r="367" s="210" customFormat="1" ht="15" customHeight="1"/>
    <row r="368" s="210" customFormat="1" ht="15" customHeight="1"/>
    <row r="369" s="210" customFormat="1" ht="15" customHeight="1"/>
    <row r="370" s="210" customFormat="1" ht="15" customHeight="1"/>
    <row r="371" s="210" customFormat="1" ht="15" customHeight="1"/>
    <row r="372" s="210" customFormat="1" ht="15" customHeight="1"/>
    <row r="373" s="210" customFormat="1" ht="15" customHeight="1"/>
    <row r="374" s="210" customFormat="1" ht="15" customHeight="1"/>
    <row r="375" s="210" customFormat="1" ht="15" customHeight="1"/>
    <row r="376" s="210" customFormat="1" ht="15" customHeight="1"/>
    <row r="377" s="210" customFormat="1" ht="15" customHeight="1"/>
    <row r="378" s="210" customFormat="1" ht="15" customHeight="1"/>
    <row r="379" s="210" customFormat="1" ht="15" customHeight="1"/>
    <row r="380" s="210" customFormat="1" ht="15" customHeight="1"/>
    <row r="381" s="210" customFormat="1" ht="15" customHeight="1"/>
    <row r="382" s="210" customFormat="1" ht="15" customHeight="1"/>
    <row r="383" s="210" customFormat="1" ht="15" customHeight="1"/>
    <row r="384" s="210" customFormat="1" ht="15" customHeight="1"/>
    <row r="385" s="210" customFormat="1" ht="15" customHeight="1"/>
    <row r="386" s="210" customFormat="1" ht="15" customHeight="1"/>
    <row r="387" s="210" customFormat="1" ht="15" customHeight="1"/>
    <row r="388" s="210" customFormat="1" ht="15" customHeight="1"/>
    <row r="389" s="210" customFormat="1" ht="15" customHeight="1"/>
    <row r="390" s="210" customFormat="1" ht="15" customHeight="1"/>
    <row r="391" s="210" customFormat="1" ht="15" customHeight="1"/>
    <row r="392" s="210" customFormat="1" ht="15" customHeight="1"/>
    <row r="393" s="210" customFormat="1" ht="15" customHeight="1"/>
    <row r="394" s="210" customFormat="1" ht="15" customHeight="1"/>
    <row r="395" s="210" customFormat="1" ht="15" customHeight="1"/>
    <row r="396" s="210" customFormat="1" ht="15" customHeight="1"/>
    <row r="397" s="210" customFormat="1" ht="15" customHeight="1"/>
    <row r="398" s="210" customFormat="1" ht="15" customHeight="1"/>
    <row r="399" s="210" customFormat="1" ht="15" customHeight="1"/>
    <row r="400" s="210" customFormat="1" ht="15" customHeight="1"/>
    <row r="401" s="210" customFormat="1" ht="15" customHeight="1"/>
    <row r="402" s="210" customFormat="1" ht="15" customHeight="1"/>
    <row r="403" s="210" customFormat="1" ht="15" customHeight="1"/>
    <row r="404" s="210" customFormat="1" ht="15" customHeight="1"/>
    <row r="405" s="210" customFormat="1" ht="15" customHeight="1"/>
    <row r="406" s="210" customFormat="1" ht="15" customHeight="1"/>
    <row r="407" s="210" customFormat="1" ht="15" customHeight="1"/>
    <row r="408" s="210" customFormat="1" ht="15" customHeight="1"/>
    <row r="409" s="210" customFormat="1" ht="15" customHeight="1"/>
    <row r="410" s="210" customFormat="1" ht="15" customHeight="1"/>
    <row r="411" s="210" customFormat="1" ht="15" customHeight="1"/>
    <row r="412" s="210" customFormat="1" ht="15" customHeight="1"/>
    <row r="413" s="210" customFormat="1" ht="15" customHeight="1"/>
    <row r="414" s="210" customFormat="1" ht="15" customHeight="1"/>
    <row r="415" s="210" customFormat="1" ht="15" customHeight="1"/>
    <row r="416" s="210" customFormat="1" ht="15" customHeight="1"/>
    <row r="417" s="210" customFormat="1" ht="15" customHeight="1"/>
    <row r="418" s="210" customFormat="1" ht="15" customHeight="1"/>
    <row r="419" s="210" customFormat="1" ht="15" customHeight="1"/>
    <row r="420" s="210" customFormat="1" ht="15" customHeight="1"/>
    <row r="421" s="210" customFormat="1" ht="15" customHeight="1"/>
    <row r="422" s="210" customFormat="1" ht="15" customHeight="1"/>
    <row r="423" s="210" customFormat="1" ht="15" customHeight="1"/>
    <row r="424" s="210" customFormat="1" ht="15" customHeight="1"/>
    <row r="425" s="210" customFormat="1" ht="15" customHeight="1"/>
    <row r="426" s="210" customFormat="1" ht="15" customHeight="1"/>
    <row r="427" s="210" customFormat="1" ht="15" customHeight="1"/>
    <row r="428" s="210" customFormat="1" ht="15" customHeight="1"/>
    <row r="429" s="210" customFormat="1" ht="15" customHeight="1"/>
    <row r="430" s="210" customFormat="1" ht="15" customHeight="1"/>
    <row r="431" s="210" customFormat="1" ht="15" customHeight="1"/>
    <row r="432" s="210" customFormat="1" ht="15" customHeight="1"/>
    <row r="433" s="210" customFormat="1" ht="15" customHeight="1"/>
    <row r="434" s="210" customFormat="1" ht="15" customHeight="1"/>
    <row r="435" s="210" customFormat="1" ht="15" customHeight="1"/>
    <row r="436" s="210" customFormat="1" ht="15" customHeight="1"/>
    <row r="437" s="210" customFormat="1" ht="15" customHeight="1"/>
    <row r="438" s="210" customFormat="1" ht="15" customHeight="1"/>
    <row r="439" s="210" customFormat="1" ht="15" customHeight="1"/>
    <row r="440" s="210" customFormat="1" ht="15" customHeight="1"/>
    <row r="441" s="210" customFormat="1" ht="15" customHeight="1"/>
    <row r="442" s="210" customFormat="1" ht="15" customHeight="1"/>
    <row r="443" s="210" customFormat="1" ht="15" customHeight="1"/>
    <row r="444" s="210" customFormat="1" ht="15" customHeight="1"/>
    <row r="445" s="210" customFormat="1" ht="15" customHeight="1"/>
    <row r="446" s="210" customFormat="1" ht="15" customHeight="1"/>
    <row r="447" s="210" customFormat="1" ht="15" customHeight="1"/>
    <row r="448" s="210" customFormat="1" ht="15" customHeight="1"/>
    <row r="449" s="210" customFormat="1" ht="15" customHeight="1"/>
    <row r="450" s="210" customFormat="1" ht="15" customHeight="1"/>
    <row r="451" s="210" customFormat="1" ht="15" customHeight="1"/>
    <row r="452" s="210" customFormat="1" ht="15" customHeight="1"/>
    <row r="453" s="210" customFormat="1" ht="15" customHeight="1"/>
    <row r="454" s="210" customFormat="1" ht="15" customHeight="1"/>
    <row r="455" s="210" customFormat="1" ht="15" customHeight="1"/>
    <row r="456" s="210" customFormat="1" ht="15" customHeight="1"/>
    <row r="457" s="210" customFormat="1" ht="15" customHeight="1"/>
    <row r="458" s="210" customFormat="1" ht="15" customHeight="1"/>
    <row r="459" s="210" customFormat="1" ht="15" customHeight="1"/>
    <row r="460" s="210" customFormat="1" ht="15" customHeight="1"/>
    <row r="461" s="210" customFormat="1" ht="15" customHeight="1"/>
    <row r="462" s="210" customFormat="1" ht="15" customHeight="1"/>
    <row r="463" s="210" customFormat="1" ht="15" customHeight="1"/>
    <row r="464" s="210" customFormat="1" ht="15" customHeight="1"/>
    <row r="465" s="210" customFormat="1" ht="15" customHeight="1"/>
    <row r="466" s="210" customFormat="1" ht="15" customHeight="1"/>
    <row r="467" s="210" customFormat="1" ht="15" customHeight="1"/>
    <row r="468" s="210" customFormat="1" ht="15" customHeight="1"/>
    <row r="469" s="210" customFormat="1" ht="15" customHeight="1"/>
    <row r="470" s="210" customFormat="1" ht="15" customHeight="1"/>
    <row r="471" s="210" customFormat="1" ht="15" customHeight="1"/>
    <row r="472" s="210" customFormat="1" ht="15" customHeight="1"/>
    <row r="473" s="210" customFormat="1" ht="15" customHeight="1"/>
    <row r="474" s="210" customFormat="1" ht="15" customHeight="1"/>
    <row r="475" s="210" customFormat="1" ht="15" customHeight="1"/>
    <row r="476" s="210" customFormat="1" ht="15" customHeight="1"/>
    <row r="477" s="210" customFormat="1" ht="15" customHeight="1"/>
    <row r="478" s="210" customFormat="1" ht="15" customHeight="1"/>
    <row r="479" s="210" customFormat="1" ht="15" customHeight="1"/>
    <row r="480" s="210" customFormat="1" ht="15" customHeight="1"/>
    <row r="481" s="210" customFormat="1" ht="15" customHeight="1"/>
    <row r="482" s="210" customFormat="1" ht="15" customHeight="1"/>
    <row r="483" s="210" customFormat="1" ht="15" customHeight="1"/>
    <row r="484" s="210" customFormat="1" ht="15" customHeight="1"/>
    <row r="485" s="210" customFormat="1" ht="15" customHeight="1"/>
    <row r="486" s="210" customFormat="1" ht="15" customHeight="1"/>
    <row r="487" s="210" customFormat="1" ht="15" customHeight="1"/>
    <row r="488" s="210" customFormat="1" ht="15" customHeight="1"/>
    <row r="489" s="210" customFormat="1" ht="15" customHeight="1"/>
    <row r="490" s="210" customFormat="1" ht="15" customHeight="1"/>
    <row r="491" s="210" customFormat="1" ht="15" customHeight="1"/>
    <row r="492" s="210" customFormat="1" ht="15" customHeight="1"/>
    <row r="493" s="210" customFormat="1" ht="15" customHeight="1"/>
    <row r="494" s="210" customFormat="1" ht="15" customHeight="1"/>
    <row r="495" s="210" customFormat="1" ht="15" customHeight="1"/>
    <row r="496" s="210" customFormat="1" ht="15" customHeight="1"/>
    <row r="497" s="210" customFormat="1" ht="15" customHeight="1"/>
    <row r="498" s="210" customFormat="1" ht="15" customHeight="1"/>
    <row r="499" s="210" customFormat="1" ht="15" customHeight="1"/>
    <row r="500" s="210" customFormat="1" ht="15" customHeight="1"/>
    <row r="501" s="210" customFormat="1" ht="15" customHeight="1"/>
    <row r="502" s="210" customFormat="1" ht="15" customHeight="1"/>
    <row r="503" s="210" customFormat="1" ht="15" customHeight="1"/>
    <row r="504" s="210" customFormat="1" ht="15" customHeight="1"/>
    <row r="505" s="210" customFormat="1" ht="15" customHeight="1"/>
    <row r="506" s="210" customFormat="1" ht="15" customHeight="1"/>
    <row r="507" s="210" customFormat="1" ht="15" customHeight="1"/>
    <row r="508" s="210" customFormat="1" ht="15" customHeight="1"/>
    <row r="509" s="210" customFormat="1" ht="15" customHeight="1"/>
    <row r="510" s="210" customFormat="1" ht="15" customHeight="1"/>
    <row r="511" s="210" customFormat="1" ht="15" customHeight="1"/>
    <row r="512" s="210" customFormat="1" ht="15" customHeight="1"/>
    <row r="513" s="210" customFormat="1" ht="15" customHeight="1"/>
    <row r="514" s="210" customFormat="1" ht="15" customHeight="1"/>
    <row r="515" s="210" customFormat="1" ht="15" customHeight="1"/>
    <row r="516" s="210" customFormat="1" ht="15" customHeight="1"/>
    <row r="517" s="210" customFormat="1" ht="15" customHeight="1"/>
    <row r="518" s="210" customFormat="1" ht="15" customHeight="1"/>
    <row r="519" s="210" customFormat="1" ht="15" customHeight="1"/>
    <row r="520" s="210" customFormat="1" ht="15" customHeight="1"/>
    <row r="521" s="210" customFormat="1" ht="15" customHeight="1"/>
    <row r="522" s="210" customFormat="1" ht="15" customHeight="1"/>
    <row r="523" s="210" customFormat="1" ht="15" customHeight="1"/>
    <row r="524" s="210" customFormat="1" ht="15" customHeight="1"/>
    <row r="525" s="210" customFormat="1" ht="15" customHeight="1"/>
    <row r="526" s="210" customFormat="1" ht="15" customHeight="1"/>
    <row r="527" s="210" customFormat="1" ht="15" customHeight="1"/>
    <row r="528" s="210" customFormat="1" ht="15" customHeight="1"/>
    <row r="529" s="210" customFormat="1" ht="15" customHeight="1"/>
    <row r="530" s="210" customFormat="1" ht="15" customHeight="1"/>
    <row r="531" s="210" customFormat="1" ht="15" customHeight="1"/>
    <row r="532" s="210" customFormat="1" ht="15" customHeight="1"/>
    <row r="533" s="210" customFormat="1" ht="15" customHeight="1"/>
    <row r="534" s="210" customFormat="1" ht="15" customHeight="1"/>
    <row r="535" s="210" customFormat="1" ht="15" customHeight="1"/>
    <row r="536" s="210" customFormat="1" ht="15" customHeight="1"/>
    <row r="537" s="210" customFormat="1" ht="15" customHeight="1"/>
    <row r="538" s="210" customFormat="1" ht="15" customHeight="1"/>
    <row r="539" s="210" customFormat="1" ht="15" customHeight="1"/>
    <row r="540" s="210" customFormat="1" ht="15" customHeight="1"/>
    <row r="541" s="210" customFormat="1" ht="15" customHeight="1"/>
    <row r="542" s="210" customFormat="1" ht="15" customHeight="1"/>
    <row r="543" s="210" customFormat="1" ht="15" customHeight="1"/>
    <row r="544" s="210" customFormat="1" ht="15" customHeight="1"/>
    <row r="545" s="210" customFormat="1" ht="15" customHeight="1"/>
    <row r="546" s="210" customFormat="1" ht="15" customHeight="1"/>
    <row r="547" s="210" customFormat="1" ht="15" customHeight="1"/>
    <row r="548" s="210" customFormat="1" ht="15" customHeight="1"/>
    <row r="549" s="210" customFormat="1" ht="15" customHeight="1"/>
    <row r="550" s="210" customFormat="1" ht="15" customHeight="1"/>
    <row r="551" s="210" customFormat="1" ht="15" customHeight="1"/>
    <row r="552" s="210" customFormat="1" ht="15" customHeight="1"/>
    <row r="553" s="210" customFormat="1" ht="15" customHeight="1"/>
    <row r="554" s="210" customFormat="1" ht="15" customHeight="1"/>
    <row r="555" s="210" customFormat="1" ht="15" customHeight="1"/>
    <row r="556" s="210" customFormat="1" ht="15" customHeight="1"/>
    <row r="557" s="210" customFormat="1" ht="15" customHeight="1"/>
    <row r="558" s="210" customFormat="1" ht="15" customHeight="1"/>
    <row r="559" s="210" customFormat="1" ht="15" customHeight="1"/>
    <row r="560" s="210" customFormat="1" ht="15" customHeight="1"/>
    <row r="561" s="210" customFormat="1" ht="15" customHeight="1"/>
    <row r="562" s="210" customFormat="1" ht="15" customHeight="1"/>
    <row r="563" s="210" customFormat="1" ht="15" customHeight="1"/>
    <row r="564" s="210" customFormat="1" ht="15" customHeight="1"/>
    <row r="565" s="210" customFormat="1" ht="15" customHeight="1"/>
    <row r="566" s="210" customFormat="1" ht="15" customHeight="1"/>
    <row r="567" s="210" customFormat="1" ht="15" customHeight="1"/>
    <row r="568" s="210" customFormat="1" ht="15" customHeight="1"/>
    <row r="569" s="210" customFormat="1" ht="15" customHeight="1"/>
    <row r="570" s="210" customFormat="1" ht="15" customHeight="1"/>
    <row r="571" s="210" customFormat="1" ht="15" customHeight="1"/>
    <row r="572" s="210" customFormat="1" ht="15" customHeight="1"/>
    <row r="573" s="210" customFormat="1" ht="15" customHeight="1"/>
    <row r="574" s="210" customFormat="1" ht="15" customHeight="1"/>
    <row r="575" s="210" customFormat="1" ht="15" customHeight="1"/>
    <row r="576" s="210" customFormat="1" ht="15" customHeight="1"/>
    <row r="577" s="210" customFormat="1" ht="15" customHeight="1"/>
    <row r="578" s="210" customFormat="1" ht="15" customHeight="1"/>
    <row r="579" s="210" customFormat="1" ht="15" customHeight="1"/>
    <row r="580" s="210" customFormat="1" ht="15" customHeight="1"/>
    <row r="581" s="210" customFormat="1" ht="15" customHeight="1"/>
    <row r="582" s="210" customFormat="1" ht="15" customHeight="1"/>
    <row r="583" s="210" customFormat="1" ht="15" customHeight="1"/>
    <row r="584" s="210" customFormat="1" ht="15" customHeight="1"/>
    <row r="585" s="210" customFormat="1" ht="15" customHeight="1"/>
    <row r="586" s="210" customFormat="1" ht="15" customHeight="1"/>
    <row r="587" s="210" customFormat="1" ht="15" customHeight="1"/>
    <row r="588" s="210" customFormat="1" ht="15" customHeight="1"/>
    <row r="589" s="210" customFormat="1" ht="15" customHeight="1"/>
    <row r="590" s="210" customFormat="1" ht="15" customHeight="1"/>
    <row r="591" s="210" customFormat="1" ht="15" customHeight="1"/>
    <row r="592" s="210" customFormat="1" ht="15" customHeight="1"/>
    <row r="593" s="210" customFormat="1" ht="15" customHeight="1"/>
    <row r="594" s="210" customFormat="1" ht="15" customHeight="1"/>
    <row r="595" s="210" customFormat="1" ht="15" customHeight="1"/>
    <row r="596" s="210" customFormat="1" ht="15" customHeight="1"/>
    <row r="597" s="210" customFormat="1" ht="15" customHeight="1"/>
    <row r="598" s="210" customFormat="1" ht="15" customHeight="1"/>
    <row r="599" s="210" customFormat="1" ht="15" customHeight="1"/>
    <row r="600" s="210" customFormat="1" ht="15" customHeight="1"/>
    <row r="601" s="210" customFormat="1" ht="15" customHeight="1"/>
    <row r="602" s="210" customFormat="1" ht="15" customHeight="1"/>
    <row r="603" s="210" customFormat="1" ht="15" customHeight="1"/>
    <row r="604" s="210" customFormat="1" ht="15" customHeight="1"/>
    <row r="605" s="210" customFormat="1" ht="15" customHeight="1"/>
    <row r="606" s="210" customFormat="1" ht="15" customHeight="1"/>
    <row r="607" s="210" customFormat="1" ht="15" customHeight="1"/>
    <row r="608" s="210" customFormat="1" ht="15" customHeight="1"/>
    <row r="609" s="210" customFormat="1" ht="15" customHeight="1"/>
    <row r="610" s="210" customFormat="1" ht="15" customHeight="1"/>
    <row r="611" s="210" customFormat="1" ht="15" customHeight="1"/>
    <row r="612" s="210" customFormat="1" ht="15" customHeight="1"/>
    <row r="613" s="210" customFormat="1" ht="15" customHeight="1"/>
    <row r="614" s="210" customFormat="1" ht="15" customHeight="1"/>
    <row r="615" s="210" customFormat="1" ht="15" customHeight="1"/>
    <row r="616" s="210" customFormat="1" ht="15" customHeight="1"/>
    <row r="617" s="210" customFormat="1" ht="15" customHeight="1"/>
    <row r="618" s="210" customFormat="1" ht="15" customHeight="1"/>
    <row r="619" s="210" customFormat="1" ht="15" customHeight="1"/>
    <row r="620" s="210" customFormat="1" ht="15" customHeight="1"/>
    <row r="621" s="210" customFormat="1" ht="15" customHeight="1"/>
    <row r="622" s="210" customFormat="1" ht="15" customHeight="1"/>
    <row r="623" s="210" customFormat="1" ht="15" customHeight="1"/>
    <row r="624" s="210" customFormat="1" ht="15" customHeight="1"/>
    <row r="625" s="210" customFormat="1" ht="15" customHeight="1"/>
    <row r="626" s="210" customFormat="1" ht="15" customHeight="1"/>
    <row r="627" s="210" customFormat="1" ht="15" customHeight="1"/>
    <row r="628" s="210" customFormat="1" ht="15" customHeight="1"/>
    <row r="629" s="210" customFormat="1" ht="15" customHeight="1"/>
    <row r="630" s="210" customFormat="1" ht="15" customHeight="1"/>
    <row r="631" s="210" customFormat="1" ht="15" customHeight="1"/>
    <row r="632" s="210" customFormat="1" ht="15" customHeight="1"/>
    <row r="633" s="210" customFormat="1" ht="15" customHeight="1"/>
    <row r="634" s="210" customFormat="1" ht="15" customHeight="1"/>
    <row r="635" s="210" customFormat="1" ht="15" customHeight="1"/>
    <row r="636" s="210" customFormat="1" ht="15" customHeight="1"/>
    <row r="637" s="210" customFormat="1" ht="15" customHeight="1"/>
    <row r="638" s="210" customFormat="1" ht="15" customHeight="1"/>
    <row r="639" s="210" customFormat="1" ht="15" customHeight="1"/>
    <row r="640" s="210" customFormat="1" ht="15" customHeight="1"/>
    <row r="641" s="210" customFormat="1" ht="15" customHeight="1"/>
    <row r="642" s="210" customFormat="1" ht="15" customHeight="1"/>
    <row r="643" s="210" customFormat="1" ht="15" customHeight="1"/>
    <row r="644" s="210" customFormat="1" ht="15" customHeight="1"/>
    <row r="645" s="210" customFormat="1" ht="15" customHeight="1"/>
    <row r="646" s="210" customFormat="1" ht="15" customHeight="1"/>
    <row r="647" s="210" customFormat="1" ht="15" customHeight="1"/>
    <row r="648" s="210" customFormat="1" ht="15" customHeight="1"/>
    <row r="649" s="210" customFormat="1" ht="15" customHeight="1"/>
    <row r="650" s="210" customFormat="1" ht="15" customHeight="1"/>
    <row r="651" s="210" customFormat="1" ht="15" customHeight="1"/>
    <row r="652" s="210" customFormat="1" ht="15" customHeight="1"/>
    <row r="653" s="210" customFormat="1" ht="15" customHeight="1"/>
    <row r="654" s="210" customFormat="1" ht="15" customHeight="1"/>
    <row r="655" s="210" customFormat="1" ht="15" customHeight="1"/>
    <row r="656" s="210" customFormat="1" ht="15" customHeight="1"/>
    <row r="657" s="210" customFormat="1" ht="15" customHeight="1"/>
    <row r="658" s="210" customFormat="1" ht="15" customHeight="1"/>
    <row r="659" s="210" customFormat="1" ht="15" customHeight="1"/>
    <row r="660" s="210" customFormat="1" ht="15" customHeight="1"/>
    <row r="661" s="210" customFormat="1" ht="15" customHeight="1"/>
    <row r="662" s="210" customFormat="1" ht="15" customHeight="1"/>
    <row r="663" s="210" customFormat="1" ht="15" customHeight="1"/>
    <row r="664" s="210" customFormat="1" ht="15" customHeight="1"/>
    <row r="665" s="210" customFormat="1" ht="15" customHeight="1"/>
    <row r="666" s="210" customFormat="1" ht="15" customHeight="1"/>
    <row r="667" s="210" customFormat="1" ht="15" customHeight="1"/>
    <row r="668" s="210" customFormat="1" ht="15" customHeight="1"/>
    <row r="669" s="210" customFormat="1" ht="15" customHeight="1"/>
    <row r="670" s="210" customFormat="1" ht="15" customHeight="1"/>
    <row r="671" s="210" customFormat="1" ht="15" customHeight="1"/>
    <row r="672" s="210" customFormat="1" ht="15" customHeight="1"/>
    <row r="673" s="210" customFormat="1" ht="15" customHeight="1"/>
    <row r="674" s="210" customFormat="1" ht="15" customHeight="1"/>
    <row r="675" s="210" customFormat="1" ht="15" customHeight="1"/>
    <row r="676" s="210" customFormat="1" ht="15" customHeight="1"/>
    <row r="677" s="210" customFormat="1" ht="15" customHeight="1"/>
    <row r="678" s="210" customFormat="1" ht="15" customHeight="1"/>
    <row r="679" s="210" customFormat="1" ht="15" customHeight="1"/>
    <row r="680" s="210" customFormat="1" ht="15" customHeight="1"/>
    <row r="681" s="210" customFormat="1" ht="15" customHeight="1"/>
    <row r="682" s="210" customFormat="1" ht="15" customHeight="1"/>
    <row r="683" s="210" customFormat="1" ht="15" customHeight="1"/>
    <row r="684" s="210" customFormat="1" ht="15" customHeight="1"/>
    <row r="685" s="210" customFormat="1" ht="15" customHeight="1"/>
    <row r="686" s="210" customFormat="1" ht="15" customHeight="1"/>
    <row r="687" s="210" customFormat="1" ht="15" customHeight="1"/>
    <row r="688" s="210" customFormat="1" ht="15" customHeight="1"/>
    <row r="689" s="210" customFormat="1" ht="15" customHeight="1"/>
    <row r="690" s="210" customFormat="1" ht="15" customHeight="1"/>
    <row r="691" s="210" customFormat="1" ht="15" customHeight="1"/>
    <row r="692" s="210" customFormat="1" ht="15" customHeight="1"/>
    <row r="693" s="210" customFormat="1" ht="15" customHeight="1"/>
    <row r="694" s="210" customFormat="1" ht="15" customHeight="1"/>
    <row r="695" s="210" customFormat="1" ht="15" customHeight="1"/>
    <row r="696" s="210" customFormat="1" ht="15" customHeight="1"/>
    <row r="697" s="210" customFormat="1" ht="15" customHeight="1"/>
    <row r="698" s="210" customFormat="1" ht="15" customHeight="1"/>
    <row r="699" s="210" customFormat="1" ht="15" customHeight="1"/>
    <row r="700" s="210" customFormat="1" ht="15" customHeight="1"/>
    <row r="701" s="210" customFormat="1" ht="15" customHeight="1"/>
    <row r="702" s="210" customFormat="1" ht="15" customHeight="1"/>
    <row r="703" s="210" customFormat="1" ht="15" customHeight="1"/>
    <row r="704" s="210" customFormat="1" ht="15" customHeight="1"/>
    <row r="705" s="210" customFormat="1" ht="15" customHeight="1"/>
    <row r="706" s="210" customFormat="1" ht="15" customHeight="1"/>
    <row r="707" s="210" customFormat="1" ht="15" customHeight="1"/>
    <row r="708" s="210" customFormat="1" ht="15" customHeight="1"/>
    <row r="709" s="210" customFormat="1" ht="15" customHeight="1"/>
    <row r="710" s="210" customFormat="1" ht="15" customHeight="1"/>
    <row r="711" s="210" customFormat="1" ht="15" customHeight="1"/>
    <row r="712" s="210" customFormat="1" ht="15" customHeight="1"/>
    <row r="713" s="210" customFormat="1" ht="15" customHeight="1"/>
    <row r="714" s="210" customFormat="1" ht="15" customHeight="1"/>
    <row r="715" s="210" customFormat="1" ht="15" customHeight="1"/>
    <row r="716" s="210" customFormat="1" ht="15" customHeight="1"/>
    <row r="717" s="210" customFormat="1" ht="15" customHeight="1"/>
    <row r="718" s="210" customFormat="1" ht="15" customHeight="1"/>
    <row r="719" s="210" customFormat="1" ht="15" customHeight="1"/>
    <row r="720" s="210" customFormat="1" ht="15" customHeight="1"/>
    <row r="721" s="210" customFormat="1" ht="15" customHeight="1"/>
    <row r="722" s="210" customFormat="1" ht="15" customHeight="1"/>
    <row r="723" s="210" customFormat="1" ht="15" customHeight="1"/>
    <row r="724" s="210" customFormat="1" ht="15" customHeight="1"/>
    <row r="725" s="210" customFormat="1" ht="15" customHeight="1"/>
    <row r="726" s="210" customFormat="1" ht="15" customHeight="1"/>
    <row r="727" s="210" customFormat="1" ht="15" customHeight="1"/>
    <row r="728" s="210" customFormat="1" ht="15" customHeight="1"/>
    <row r="729" s="210" customFormat="1" ht="15" customHeight="1"/>
    <row r="730" s="210" customFormat="1" ht="15" customHeight="1"/>
    <row r="731" s="210" customFormat="1" ht="15" customHeight="1"/>
    <row r="732" s="210" customFormat="1" ht="15" customHeight="1"/>
    <row r="733" s="210" customFormat="1" ht="15" customHeight="1"/>
    <row r="734" s="210" customFormat="1" ht="15" customHeight="1"/>
    <row r="735" s="210" customFormat="1" ht="15" customHeight="1"/>
    <row r="736" s="210" customFormat="1" ht="15" customHeight="1"/>
    <row r="737" s="210" customFormat="1" ht="15" customHeight="1"/>
    <row r="738" s="210" customFormat="1" ht="15" customHeight="1"/>
    <row r="739" s="210" customFormat="1" ht="15" customHeight="1"/>
    <row r="740" s="210" customFormat="1" ht="15" customHeight="1"/>
    <row r="741" s="210" customFormat="1" ht="15" customHeight="1"/>
    <row r="742" s="210" customFormat="1" ht="15" customHeight="1"/>
    <row r="743" s="210" customFormat="1" ht="15" customHeight="1"/>
    <row r="744" s="210" customFormat="1" ht="15" customHeight="1"/>
    <row r="745" s="210" customFormat="1" ht="15" customHeight="1"/>
    <row r="746" s="210" customFormat="1" ht="15" customHeight="1"/>
    <row r="747" s="210" customFormat="1" ht="15" customHeight="1"/>
    <row r="748" s="210" customFormat="1" ht="15" customHeight="1"/>
    <row r="749" s="210" customFormat="1" ht="15" customHeight="1"/>
    <row r="750" s="210" customFormat="1" ht="15" customHeight="1"/>
    <row r="751" s="210" customFormat="1" ht="15" customHeight="1"/>
    <row r="752" s="210" customFormat="1" ht="15" customHeight="1"/>
    <row r="753" s="210" customFormat="1" ht="15" customHeight="1"/>
    <row r="754" s="210" customFormat="1" ht="15" customHeight="1"/>
    <row r="755" s="210" customFormat="1" ht="15" customHeight="1"/>
    <row r="756" s="210" customFormat="1" ht="15" customHeight="1"/>
    <row r="757" s="210" customFormat="1" ht="15" customHeight="1"/>
    <row r="758" s="210" customFormat="1" ht="15" customHeight="1"/>
    <row r="759" s="210" customFormat="1" ht="15" customHeight="1"/>
    <row r="760" s="210" customFormat="1" ht="15" customHeight="1"/>
    <row r="761" s="210" customFormat="1" ht="15" customHeight="1"/>
    <row r="762" s="210" customFormat="1" ht="15" customHeight="1"/>
    <row r="763" s="210" customFormat="1" ht="15" customHeight="1"/>
    <row r="764" s="210" customFormat="1" ht="15" customHeight="1"/>
    <row r="765" s="210" customFormat="1" ht="15" customHeight="1"/>
    <row r="766" s="210" customFormat="1" ht="15" customHeight="1"/>
    <row r="767" s="210" customFormat="1" ht="15" customHeight="1"/>
    <row r="768" s="210" customFormat="1" ht="15" customHeight="1"/>
    <row r="769" s="210" customFormat="1" ht="15" customHeight="1"/>
    <row r="770" s="210" customFormat="1" ht="15" customHeight="1"/>
    <row r="771" s="210" customFormat="1" ht="15" customHeight="1"/>
    <row r="772" s="210" customFormat="1" ht="15" customHeight="1"/>
    <row r="773" s="210" customFormat="1" ht="15" customHeight="1"/>
    <row r="774" s="210" customFormat="1" ht="15" customHeight="1"/>
    <row r="775" s="210" customFormat="1" ht="15" customHeight="1"/>
    <row r="776" s="210" customFormat="1" ht="15" customHeight="1"/>
    <row r="777" s="210" customFormat="1" ht="15" customHeight="1"/>
    <row r="778" s="210" customFormat="1" ht="15" customHeight="1"/>
    <row r="779" s="210" customFormat="1" ht="15" customHeight="1"/>
    <row r="780" s="210" customFormat="1" ht="15" customHeight="1"/>
    <row r="781" s="210" customFormat="1" ht="15" customHeight="1"/>
    <row r="782" s="210" customFormat="1" ht="15" customHeight="1"/>
    <row r="783" s="210" customFormat="1" ht="15" customHeight="1"/>
    <row r="784" s="210" customFormat="1" ht="15" customHeight="1"/>
    <row r="785" s="210" customFormat="1" ht="15" customHeight="1"/>
    <row r="786" s="210" customFormat="1" ht="15" customHeight="1"/>
    <row r="787" s="210" customFormat="1" ht="15" customHeight="1"/>
    <row r="788" s="210" customFormat="1" ht="15" customHeight="1"/>
    <row r="789" s="210" customFormat="1" ht="15" customHeight="1"/>
    <row r="790" s="210" customFormat="1" ht="15" customHeight="1"/>
    <row r="791" s="210" customFormat="1" ht="15" customHeight="1"/>
    <row r="792" s="210" customFormat="1" ht="15" customHeight="1"/>
    <row r="793" s="210" customFormat="1" ht="15" customHeight="1"/>
    <row r="794" s="210" customFormat="1" ht="15" customHeight="1"/>
    <row r="795" s="210" customFormat="1" ht="15" customHeight="1"/>
    <row r="796" s="210" customFormat="1" ht="15" customHeight="1"/>
    <row r="797" s="210" customFormat="1" ht="15" customHeight="1"/>
    <row r="798" s="210" customFormat="1" ht="15" customHeight="1"/>
    <row r="799" s="210" customFormat="1" ht="15" customHeight="1"/>
    <row r="800" s="210" customFormat="1" ht="15" customHeight="1"/>
    <row r="801" s="210" customFormat="1" ht="15" customHeight="1"/>
    <row r="802" s="210" customFormat="1" ht="15" customHeight="1"/>
    <row r="803" s="210" customFormat="1" ht="15" customHeight="1"/>
    <row r="804" s="210" customFormat="1" ht="15" customHeight="1"/>
    <row r="805" s="210" customFormat="1" ht="15" customHeight="1"/>
    <row r="806" s="210" customFormat="1" ht="15" customHeight="1"/>
    <row r="807" s="210" customFormat="1" ht="15" customHeight="1"/>
    <row r="808" s="210" customFormat="1" ht="15" customHeight="1"/>
    <row r="809" s="210" customFormat="1" ht="15" customHeight="1"/>
    <row r="810" s="210" customFormat="1" ht="15" customHeight="1"/>
    <row r="811" s="210" customFormat="1" ht="15" customHeight="1"/>
    <row r="812" s="210" customFormat="1" ht="15" customHeight="1"/>
    <row r="813" s="210" customFormat="1" ht="15" customHeight="1"/>
    <row r="814" s="210" customFormat="1" ht="15" customHeight="1"/>
    <row r="815" s="210" customFormat="1" ht="15" customHeight="1"/>
    <row r="816" s="210" customFormat="1" ht="15" customHeight="1"/>
    <row r="817" s="210" customFormat="1" ht="15" customHeight="1"/>
    <row r="818" s="210" customFormat="1" ht="15" customHeight="1"/>
    <row r="819" s="210" customFormat="1" ht="15" customHeight="1"/>
    <row r="820" s="210" customFormat="1" ht="15" customHeight="1"/>
    <row r="821" s="210" customFormat="1" ht="15" customHeight="1"/>
    <row r="822" s="210" customFormat="1" ht="15" customHeight="1"/>
    <row r="823" s="210" customFormat="1" ht="15" customHeight="1"/>
    <row r="824" s="210" customFormat="1" ht="15" customHeight="1"/>
    <row r="825" s="210" customFormat="1" ht="15" customHeight="1"/>
    <row r="826" s="210" customFormat="1" ht="15" customHeight="1"/>
    <row r="827" s="210" customFormat="1" ht="15" customHeight="1"/>
    <row r="828" s="210" customFormat="1" ht="15" customHeight="1"/>
    <row r="829" s="210" customFormat="1" ht="15" customHeight="1"/>
    <row r="830" s="210" customFormat="1" ht="15" customHeight="1"/>
    <row r="831" s="210" customFormat="1" ht="15" customHeight="1"/>
    <row r="832" s="210" customFormat="1" ht="15" customHeight="1"/>
    <row r="833" s="210" customFormat="1" ht="15" customHeight="1"/>
    <row r="834" s="210" customFormat="1" ht="15" customHeight="1"/>
    <row r="835" s="210" customFormat="1" ht="15" customHeight="1"/>
    <row r="836" s="210" customFormat="1" ht="15" customHeight="1"/>
    <row r="837" s="210" customFormat="1" ht="15" customHeight="1"/>
    <row r="838" s="210" customFormat="1" ht="15" customHeight="1"/>
    <row r="839" s="210" customFormat="1" ht="15" customHeight="1"/>
    <row r="840" s="210" customFormat="1" ht="15" customHeight="1"/>
    <row r="841" s="210" customFormat="1" ht="15" customHeight="1"/>
    <row r="842" s="210" customFormat="1" ht="15" customHeight="1"/>
    <row r="843" s="210" customFormat="1" ht="15" customHeight="1"/>
    <row r="844" s="210" customFormat="1" ht="15" customHeight="1"/>
    <row r="845" s="210" customFormat="1" ht="15" customHeight="1"/>
    <row r="846" s="210" customFormat="1" ht="15" customHeight="1"/>
    <row r="847" s="210" customFormat="1" ht="15" customHeight="1"/>
    <row r="848" s="210" customFormat="1" ht="15" customHeight="1"/>
    <row r="849" s="210" customFormat="1" ht="15" customHeight="1"/>
    <row r="850" s="210" customFormat="1" ht="15" customHeight="1"/>
    <row r="851" s="210" customFormat="1" ht="15" customHeight="1"/>
    <row r="852" s="210" customFormat="1" ht="15" customHeight="1"/>
    <row r="853" s="210" customFormat="1" ht="15" customHeight="1"/>
    <row r="854" s="210" customFormat="1" ht="15" customHeight="1"/>
    <row r="855" s="210" customFormat="1" ht="15" customHeight="1"/>
    <row r="856" s="210" customFormat="1" ht="15" customHeight="1"/>
    <row r="857" s="210" customFormat="1" ht="15" customHeight="1"/>
    <row r="858" s="210" customFormat="1" ht="15" customHeight="1"/>
    <row r="859" s="210" customFormat="1" ht="15" customHeight="1"/>
    <row r="860" s="210" customFormat="1" ht="15" customHeight="1"/>
    <row r="861" s="210" customFormat="1" ht="15" customHeight="1"/>
    <row r="862" s="210" customFormat="1" ht="15" customHeight="1"/>
  </sheetData>
  <mergeCells count="4">
    <mergeCell ref="A4:N4"/>
    <mergeCell ref="M7:N7"/>
    <mergeCell ref="M8:M9"/>
    <mergeCell ref="N8:N9"/>
  </mergeCells>
  <hyperlinks>
    <hyperlink ref="A80" location="Contents!A1" display="Back to Table of Contents" xr:uid="{A86B41E2-6C55-4B41-95BE-A8704DD64648}"/>
    <hyperlink ref="A2" r:id="rId1" xr:uid="{CE692FB2-DB16-7342-880A-988FCB4934A7}"/>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66F9FA-995C-8A4B-B825-DA4B219A0C6A}">
  <dimension ref="A1:J40"/>
  <sheetViews>
    <sheetView workbookViewId="0"/>
  </sheetViews>
  <sheetFormatPr baseColWidth="10" defaultColWidth="7.5703125" defaultRowHeight="15"/>
  <cols>
    <col min="1" max="4" width="7.5703125" style="195"/>
    <col min="5" max="5" width="10.42578125" style="195" customWidth="1"/>
    <col min="6" max="6" width="9.5703125" style="195" customWidth="1"/>
    <col min="7" max="7" width="1.28515625" style="195" customWidth="1"/>
    <col min="8" max="8" width="9.140625" style="195" customWidth="1"/>
    <col min="9" max="9" width="10.42578125" style="195" customWidth="1"/>
    <col min="10" max="10" width="8.85546875" style="195" customWidth="1"/>
    <col min="11" max="16384" width="7.5703125" style="195"/>
  </cols>
  <sheetData>
    <row r="1" spans="1:10" s="210" customFormat="1" ht="14">
      <c r="A1" s="158" t="s">
        <v>212</v>
      </c>
    </row>
    <row r="2" spans="1:10" s="234" customFormat="1" ht="16">
      <c r="A2" s="159" t="s">
        <v>150</v>
      </c>
    </row>
    <row r="3" spans="1:10" s="210" customFormat="1">
      <c r="A3" s="207"/>
    </row>
    <row r="4" spans="1:10" ht="43.5" customHeight="1">
      <c r="A4" s="280" t="s">
        <v>248</v>
      </c>
      <c r="B4" s="280"/>
      <c r="C4" s="280"/>
      <c r="D4" s="280"/>
      <c r="E4" s="280"/>
      <c r="F4" s="280"/>
      <c r="G4" s="280"/>
      <c r="H4" s="280"/>
      <c r="I4" s="280"/>
      <c r="J4" s="280"/>
    </row>
    <row r="5" spans="1:10">
      <c r="A5" s="16" t="s">
        <v>56</v>
      </c>
      <c r="B5" s="16"/>
      <c r="C5" s="16"/>
      <c r="D5" s="16"/>
      <c r="E5" s="16"/>
      <c r="F5" s="16"/>
      <c r="G5" s="16"/>
      <c r="H5" s="16"/>
      <c r="I5" s="16"/>
      <c r="J5" s="2"/>
    </row>
    <row r="6" spans="1:10">
      <c r="A6" s="281"/>
      <c r="B6" s="281"/>
      <c r="C6" s="281"/>
      <c r="D6" s="281"/>
      <c r="E6" s="282" t="s">
        <v>247</v>
      </c>
      <c r="F6" s="282"/>
      <c r="G6" s="135"/>
      <c r="H6" s="282" t="s">
        <v>246</v>
      </c>
      <c r="I6" s="282"/>
      <c r="J6" s="238"/>
    </row>
    <row r="7" spans="1:10" ht="46">
      <c r="A7" s="2"/>
      <c r="B7" s="2"/>
      <c r="C7" s="2"/>
      <c r="D7" s="2"/>
      <c r="E7" s="237" t="s">
        <v>244</v>
      </c>
      <c r="F7" s="237" t="s">
        <v>116</v>
      </c>
      <c r="G7" s="237"/>
      <c r="H7" s="237" t="s">
        <v>244</v>
      </c>
      <c r="I7" s="237" t="s">
        <v>116</v>
      </c>
      <c r="J7" s="240" t="s">
        <v>245</v>
      </c>
    </row>
    <row r="8" spans="1:10">
      <c r="A8" s="2" t="s">
        <v>250</v>
      </c>
      <c r="B8" s="2"/>
      <c r="C8" s="2"/>
      <c r="D8" s="2"/>
      <c r="E8" s="18">
        <v>703.65099999999995</v>
      </c>
      <c r="F8" s="18">
        <v>152.80099999999999</v>
      </c>
      <c r="G8" s="18"/>
      <c r="H8" s="18">
        <v>886.34900000000005</v>
      </c>
      <c r="I8" s="18">
        <v>67.512</v>
      </c>
      <c r="J8" s="18">
        <v>1810.3129999999999</v>
      </c>
    </row>
    <row r="9" spans="1:10">
      <c r="A9" s="2"/>
      <c r="B9" s="2"/>
      <c r="C9" s="2"/>
      <c r="D9" s="2"/>
      <c r="E9" s="18"/>
      <c r="F9" s="18"/>
      <c r="G9" s="18"/>
      <c r="H9" s="204"/>
      <c r="I9" s="204"/>
      <c r="J9" s="18"/>
    </row>
    <row r="10" spans="1:10">
      <c r="A10" s="2" t="s">
        <v>243</v>
      </c>
      <c r="B10" s="2"/>
      <c r="C10" s="2"/>
      <c r="D10" s="2"/>
      <c r="E10" s="18"/>
      <c r="F10" s="18"/>
      <c r="G10" s="18"/>
      <c r="H10" s="204"/>
      <c r="I10" s="204"/>
      <c r="J10" s="18"/>
    </row>
    <row r="11" spans="1:10" ht="16">
      <c r="A11" s="2"/>
      <c r="B11" s="2" t="s">
        <v>251</v>
      </c>
      <c r="C11" s="2"/>
      <c r="D11" s="2"/>
      <c r="E11" s="20">
        <v>0</v>
      </c>
      <c r="F11" s="20">
        <v>0</v>
      </c>
      <c r="G11" s="20"/>
      <c r="H11" s="20">
        <v>0</v>
      </c>
      <c r="I11" s="20">
        <v>0</v>
      </c>
      <c r="J11" s="18">
        <v>0</v>
      </c>
    </row>
    <row r="12" spans="1:10" ht="16">
      <c r="A12" s="2"/>
      <c r="B12" s="2" t="s">
        <v>242</v>
      </c>
      <c r="C12" s="2"/>
      <c r="D12" s="2"/>
      <c r="E12" s="20">
        <v>44.122</v>
      </c>
      <c r="F12" s="20">
        <v>-0.05</v>
      </c>
      <c r="G12" s="20"/>
      <c r="H12" s="20">
        <v>0</v>
      </c>
      <c r="I12" s="20">
        <v>0</v>
      </c>
      <c r="J12" s="18">
        <v>44.072000000000003</v>
      </c>
    </row>
    <row r="13" spans="1:10" ht="16">
      <c r="A13" s="2"/>
      <c r="B13" s="2" t="s">
        <v>252</v>
      </c>
      <c r="C13" s="2"/>
      <c r="D13" s="2"/>
      <c r="E13" s="20">
        <v>0.58800000000000097</v>
      </c>
      <c r="F13" s="20">
        <v>-0.91600000000000037</v>
      </c>
      <c r="G13" s="20"/>
      <c r="H13" s="20">
        <v>-2.1000000000000796E-2</v>
      </c>
      <c r="I13" s="20">
        <v>0</v>
      </c>
      <c r="J13" s="18">
        <v>-0.3490000000000002</v>
      </c>
    </row>
    <row r="14" spans="1:10" ht="16">
      <c r="A14" s="2"/>
      <c r="B14" s="2" t="s">
        <v>253</v>
      </c>
      <c r="C14" s="2"/>
      <c r="D14" s="2"/>
      <c r="E14" s="20">
        <v>0</v>
      </c>
      <c r="F14" s="20">
        <v>3.286</v>
      </c>
      <c r="G14" s="20"/>
      <c r="H14" s="20">
        <v>0</v>
      </c>
      <c r="I14" s="20">
        <v>0</v>
      </c>
      <c r="J14" s="18">
        <v>3.286</v>
      </c>
    </row>
    <row r="15" spans="1:10" ht="16">
      <c r="A15" s="2"/>
      <c r="B15" s="2" t="s">
        <v>254</v>
      </c>
      <c r="C15" s="2"/>
      <c r="D15" s="2"/>
      <c r="E15" s="20">
        <v>2.859</v>
      </c>
      <c r="F15" s="20">
        <v>0</v>
      </c>
      <c r="G15" s="20"/>
      <c r="H15" s="20">
        <v>0</v>
      </c>
      <c r="I15" s="20">
        <v>0</v>
      </c>
      <c r="J15" s="18">
        <v>2.859</v>
      </c>
    </row>
    <row r="16" spans="1:10">
      <c r="A16" s="2"/>
      <c r="B16" s="2" t="s">
        <v>255</v>
      </c>
      <c r="C16" s="2"/>
      <c r="D16" s="2"/>
      <c r="E16" s="239">
        <v>1.7999999999999999E-2</v>
      </c>
      <c r="F16" s="239">
        <v>0</v>
      </c>
      <c r="G16" s="239"/>
      <c r="H16" s="239">
        <v>0</v>
      </c>
      <c r="I16" s="239">
        <v>0</v>
      </c>
      <c r="J16" s="18">
        <v>1.7999999999999999E-2</v>
      </c>
    </row>
    <row r="17" spans="1:10">
      <c r="A17" s="2"/>
      <c r="B17" s="2"/>
      <c r="C17" s="2" t="s">
        <v>14</v>
      </c>
      <c r="D17" s="2"/>
      <c r="E17" s="20">
        <v>47.587000000000003</v>
      </c>
      <c r="F17" s="20">
        <v>2.3199999999999994</v>
      </c>
      <c r="G17" s="20"/>
      <c r="H17" s="20">
        <v>-2.1000000000000796E-2</v>
      </c>
      <c r="I17" s="20">
        <v>0</v>
      </c>
      <c r="J17" s="18">
        <v>49.886000000000003</v>
      </c>
    </row>
    <row r="18" spans="1:10">
      <c r="A18" s="2"/>
      <c r="B18" s="2"/>
      <c r="C18" s="2"/>
      <c r="D18" s="2"/>
      <c r="E18" s="20"/>
      <c r="F18" s="20"/>
      <c r="G18" s="20"/>
      <c r="H18" s="20"/>
      <c r="I18" s="20"/>
      <c r="J18" s="18"/>
    </row>
    <row r="19" spans="1:10">
      <c r="A19" s="16" t="s">
        <v>256</v>
      </c>
      <c r="B19" s="16"/>
      <c r="C19" s="16"/>
      <c r="D19" s="16"/>
      <c r="E19" s="21">
        <v>748.55200000000002</v>
      </c>
      <c r="F19" s="21">
        <v>155.12100000000001</v>
      </c>
      <c r="G19" s="21"/>
      <c r="H19" s="21">
        <v>886.32799999999997</v>
      </c>
      <c r="I19" s="21">
        <v>67.512</v>
      </c>
      <c r="J19" s="236">
        <v>1857.5129999999999</v>
      </c>
    </row>
    <row r="20" spans="1:10">
      <c r="A20" s="2"/>
      <c r="B20" s="2"/>
      <c r="C20" s="2"/>
      <c r="D20" s="2"/>
      <c r="E20" s="204"/>
      <c r="F20" s="18"/>
      <c r="G20" s="18"/>
      <c r="H20" s="204"/>
      <c r="I20" s="18"/>
      <c r="J20" s="18"/>
    </row>
    <row r="21" spans="1:10">
      <c r="A21" s="2" t="s">
        <v>241</v>
      </c>
      <c r="B21" s="2"/>
      <c r="C21" s="2"/>
      <c r="D21" s="2"/>
      <c r="E21" s="2"/>
      <c r="F21" s="18"/>
      <c r="G21" s="18"/>
      <c r="H21" s="204"/>
      <c r="I21" s="18"/>
      <c r="J21" s="18"/>
    </row>
    <row r="23" spans="1:10">
      <c r="A23" s="2" t="s">
        <v>240</v>
      </c>
      <c r="B23" s="2"/>
      <c r="C23" s="2"/>
      <c r="D23" s="2"/>
      <c r="E23" s="2"/>
      <c r="F23" s="2"/>
      <c r="G23" s="2"/>
      <c r="H23" s="2"/>
      <c r="I23" s="2"/>
      <c r="J23" s="2"/>
    </row>
    <row r="24" spans="1:10">
      <c r="A24" s="2"/>
      <c r="B24" s="2"/>
      <c r="C24" s="2"/>
      <c r="D24" s="2"/>
      <c r="E24" s="2"/>
      <c r="F24" s="2"/>
      <c r="G24" s="2"/>
      <c r="H24" s="2"/>
      <c r="I24" s="2"/>
      <c r="J24" s="2"/>
    </row>
    <row r="25" spans="1:10">
      <c r="A25" s="279" t="s">
        <v>239</v>
      </c>
      <c r="B25" s="279"/>
      <c r="C25" s="279"/>
      <c r="D25" s="279"/>
      <c r="E25" s="279"/>
      <c r="F25" s="279"/>
      <c r="G25" s="279"/>
      <c r="H25" s="279"/>
      <c r="I25" s="279"/>
      <c r="J25" s="279"/>
    </row>
    <row r="26" spans="1:10">
      <c r="A26" s="2"/>
      <c r="B26" s="2"/>
      <c r="C26" s="2"/>
      <c r="D26" s="2"/>
      <c r="E26" s="2"/>
      <c r="F26" s="2"/>
      <c r="G26" s="2"/>
      <c r="H26" s="2"/>
      <c r="I26" s="2"/>
      <c r="J26" s="2"/>
    </row>
    <row r="27" spans="1:10">
      <c r="A27" s="279" t="s">
        <v>238</v>
      </c>
      <c r="B27" s="279"/>
      <c r="C27" s="279"/>
      <c r="D27" s="279"/>
      <c r="E27" s="279"/>
      <c r="F27" s="279"/>
      <c r="G27" s="279"/>
      <c r="H27" s="279"/>
      <c r="I27" s="279"/>
      <c r="J27" s="279"/>
    </row>
    <row r="28" spans="1:10">
      <c r="A28" s="279"/>
      <c r="B28" s="279"/>
      <c r="C28" s="279"/>
      <c r="D28" s="279"/>
      <c r="E28" s="279"/>
      <c r="F28" s="279"/>
      <c r="G28" s="279"/>
      <c r="H28" s="279"/>
      <c r="I28" s="279"/>
      <c r="J28" s="279"/>
    </row>
    <row r="29" spans="1:10">
      <c r="A29" s="279"/>
      <c r="B29" s="279"/>
      <c r="C29" s="279"/>
      <c r="D29" s="279"/>
      <c r="E29" s="279"/>
      <c r="F29" s="279"/>
      <c r="G29" s="279"/>
      <c r="H29" s="279"/>
      <c r="I29" s="279"/>
      <c r="J29" s="279"/>
    </row>
    <row r="30" spans="1:10">
      <c r="A30" s="235"/>
      <c r="B30" s="235"/>
      <c r="C30" s="235"/>
      <c r="D30" s="235"/>
      <c r="E30" s="235"/>
      <c r="F30" s="235"/>
      <c r="G30" s="235"/>
      <c r="H30" s="235"/>
      <c r="I30" s="235"/>
      <c r="J30" s="235"/>
    </row>
    <row r="31" spans="1:10">
      <c r="A31" s="279" t="s">
        <v>237</v>
      </c>
      <c r="B31" s="279"/>
      <c r="C31" s="279"/>
      <c r="D31" s="279"/>
      <c r="E31" s="279"/>
      <c r="F31" s="279"/>
      <c r="G31" s="279"/>
      <c r="H31" s="279"/>
      <c r="I31" s="279"/>
      <c r="J31" s="279"/>
    </row>
    <row r="32" spans="1:10">
      <c r="A32" s="2"/>
      <c r="B32" s="2"/>
      <c r="C32" s="2"/>
      <c r="D32" s="2"/>
      <c r="E32" s="2"/>
      <c r="F32" s="2"/>
      <c r="G32" s="2"/>
      <c r="H32" s="2"/>
      <c r="I32" s="2"/>
      <c r="J32" s="2"/>
    </row>
    <row r="33" spans="1:10">
      <c r="A33" s="279" t="s">
        <v>236</v>
      </c>
      <c r="B33" s="279"/>
      <c r="C33" s="279"/>
      <c r="D33" s="279"/>
      <c r="E33" s="279"/>
      <c r="F33" s="279"/>
      <c r="G33" s="279"/>
      <c r="H33" s="279"/>
      <c r="I33" s="279"/>
      <c r="J33" s="279"/>
    </row>
    <row r="34" spans="1:10">
      <c r="A34" s="235"/>
      <c r="B34" s="235"/>
      <c r="C34" s="235"/>
      <c r="D34" s="235"/>
      <c r="E34" s="235"/>
      <c r="F34" s="235"/>
      <c r="G34" s="235"/>
      <c r="H34" s="235"/>
      <c r="I34" s="235"/>
      <c r="J34" s="235"/>
    </row>
    <row r="35" spans="1:10">
      <c r="A35" s="279" t="s">
        <v>235</v>
      </c>
      <c r="B35" s="279"/>
      <c r="C35" s="279"/>
      <c r="D35" s="279"/>
      <c r="E35" s="279"/>
      <c r="F35" s="279"/>
      <c r="G35" s="279"/>
      <c r="H35" s="279"/>
      <c r="I35" s="279"/>
      <c r="J35" s="279"/>
    </row>
    <row r="36" spans="1:10">
      <c r="A36" s="235"/>
      <c r="B36" s="235"/>
      <c r="C36" s="235"/>
      <c r="D36" s="235"/>
      <c r="E36" s="235"/>
      <c r="F36" s="235"/>
      <c r="G36" s="235"/>
      <c r="H36" s="235"/>
      <c r="I36" s="235"/>
      <c r="J36" s="235"/>
    </row>
    <row r="37" spans="1:10">
      <c r="A37" s="257" t="s">
        <v>234</v>
      </c>
      <c r="B37" s="257"/>
      <c r="C37" s="257"/>
      <c r="D37" s="257"/>
      <c r="E37" s="257"/>
      <c r="F37" s="257"/>
      <c r="G37" s="257"/>
      <c r="H37" s="257"/>
      <c r="I37" s="257"/>
      <c r="J37" s="257"/>
    </row>
    <row r="38" spans="1:10">
      <c r="A38" s="257"/>
      <c r="B38" s="257"/>
      <c r="C38" s="257"/>
      <c r="D38" s="257"/>
      <c r="E38" s="257"/>
      <c r="F38" s="257"/>
      <c r="G38" s="257"/>
      <c r="H38" s="257"/>
      <c r="I38" s="257"/>
      <c r="J38" s="257"/>
    </row>
    <row r="40" spans="1:10">
      <c r="A40" s="45" t="s">
        <v>17</v>
      </c>
    </row>
  </sheetData>
  <mergeCells count="10">
    <mergeCell ref="A31:J31"/>
    <mergeCell ref="A33:J33"/>
    <mergeCell ref="A35:J35"/>
    <mergeCell ref="A37:J38"/>
    <mergeCell ref="A4:J4"/>
    <mergeCell ref="A6:D6"/>
    <mergeCell ref="E6:F6"/>
    <mergeCell ref="H6:I6"/>
    <mergeCell ref="A25:J25"/>
    <mergeCell ref="A27:J29"/>
  </mergeCells>
  <hyperlinks>
    <hyperlink ref="A2" r:id="rId1" xr:uid="{5C17A532-F3F8-AC4F-A457-93AE39F5E668}"/>
    <hyperlink ref="A40" location="Contents!A1" display="Back to Table of Contents" xr:uid="{E02CFBC5-8211-C743-A4CB-B1249C4AD9A1}"/>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00333F-90B5-4366-93BB-74B814CA9C15}">
  <sheetPr codeName="Sheet6"/>
  <dimension ref="A1:O66"/>
  <sheetViews>
    <sheetView zoomScaleNormal="100" workbookViewId="0"/>
  </sheetViews>
  <sheetFormatPr baseColWidth="10" defaultColWidth="8.7109375" defaultRowHeight="16"/>
  <cols>
    <col min="1" max="1" width="22" customWidth="1"/>
  </cols>
  <sheetData>
    <row r="1" spans="1:15">
      <c r="A1" s="62" t="s">
        <v>257</v>
      </c>
    </row>
    <row r="2" spans="1:15" s="160" customFormat="1">
      <c r="A2" s="159" t="s">
        <v>150</v>
      </c>
    </row>
    <row r="4" spans="1:15" ht="30" customHeight="1">
      <c r="A4" s="246" t="s">
        <v>100</v>
      </c>
      <c r="B4" s="246"/>
      <c r="C4" s="246"/>
      <c r="D4" s="246"/>
      <c r="E4" s="246"/>
      <c r="F4" s="246"/>
      <c r="G4" s="246"/>
      <c r="H4" s="246"/>
      <c r="I4" s="246"/>
      <c r="J4" s="246"/>
      <c r="K4" s="246"/>
      <c r="L4" s="246"/>
      <c r="M4" s="246"/>
      <c r="N4" s="246"/>
      <c r="O4" s="246"/>
    </row>
    <row r="5" spans="1:15">
      <c r="A5" s="67"/>
      <c r="B5" s="68"/>
      <c r="C5" s="61"/>
      <c r="D5" s="68"/>
      <c r="E5" s="61"/>
      <c r="F5" s="68"/>
      <c r="G5" s="68"/>
      <c r="H5" s="68"/>
      <c r="I5" s="68"/>
      <c r="J5" s="68"/>
      <c r="K5" s="68"/>
      <c r="L5" s="68"/>
      <c r="M5" s="68"/>
      <c r="N5" s="68"/>
      <c r="O5" s="68"/>
    </row>
    <row r="6" spans="1:15">
      <c r="A6" s="69"/>
      <c r="B6" s="70"/>
      <c r="C6" s="70"/>
      <c r="D6" s="70"/>
      <c r="E6" s="70"/>
      <c r="F6" s="70"/>
      <c r="G6" s="70"/>
      <c r="H6" s="70"/>
      <c r="I6" s="70"/>
      <c r="J6" s="70"/>
      <c r="K6" s="70"/>
      <c r="L6" s="70"/>
      <c r="M6" s="70"/>
      <c r="N6" s="247" t="s">
        <v>0</v>
      </c>
      <c r="O6" s="247"/>
    </row>
    <row r="7" spans="1:15" ht="31">
      <c r="A7" s="71"/>
      <c r="B7" s="72" t="s">
        <v>39</v>
      </c>
      <c r="C7" s="73">
        <v>2024</v>
      </c>
      <c r="D7" s="73">
        <v>2025</v>
      </c>
      <c r="E7" s="73">
        <v>2026</v>
      </c>
      <c r="F7" s="73">
        <v>2027</v>
      </c>
      <c r="G7" s="73">
        <v>2028</v>
      </c>
      <c r="H7" s="73">
        <v>2029</v>
      </c>
      <c r="I7" s="73">
        <v>2030</v>
      </c>
      <c r="J7" s="73">
        <v>2031</v>
      </c>
      <c r="K7" s="73">
        <v>2032</v>
      </c>
      <c r="L7" s="73">
        <v>2033</v>
      </c>
      <c r="M7" s="73">
        <v>2034</v>
      </c>
      <c r="N7" s="72" t="s">
        <v>40</v>
      </c>
      <c r="O7" s="72" t="s">
        <v>41</v>
      </c>
    </row>
    <row r="8" spans="1:15">
      <c r="A8" s="7"/>
      <c r="B8" s="248" t="s">
        <v>12</v>
      </c>
      <c r="C8" s="248"/>
      <c r="D8" s="248"/>
      <c r="E8" s="248"/>
      <c r="F8" s="248"/>
      <c r="G8" s="248"/>
      <c r="H8" s="248"/>
      <c r="I8" s="248"/>
      <c r="J8" s="248"/>
      <c r="K8" s="248"/>
      <c r="L8" s="248"/>
      <c r="M8" s="248"/>
      <c r="N8" s="248"/>
      <c r="O8" s="248"/>
    </row>
    <row r="9" spans="1:15">
      <c r="A9" s="2" t="s">
        <v>4</v>
      </c>
      <c r="B9" s="68"/>
      <c r="C9" s="68"/>
      <c r="D9" s="68"/>
      <c r="E9" s="68"/>
      <c r="F9" s="68"/>
      <c r="G9" s="68"/>
      <c r="H9" s="68"/>
      <c r="I9" s="68"/>
      <c r="J9" s="68"/>
      <c r="K9" s="68"/>
      <c r="L9" s="68"/>
      <c r="M9" s="68"/>
      <c r="N9" s="68"/>
      <c r="O9" s="68"/>
    </row>
    <row r="10" spans="1:15">
      <c r="A10" s="9" t="s">
        <v>5</v>
      </c>
      <c r="B10" s="18">
        <v>2176.4810000000002</v>
      </c>
      <c r="C10" s="18">
        <v>2446.6640000000002</v>
      </c>
      <c r="D10" s="18">
        <v>2549.8649999999998</v>
      </c>
      <c r="E10" s="18">
        <v>2841.002</v>
      </c>
      <c r="F10" s="18">
        <v>3121.953</v>
      </c>
      <c r="G10" s="18">
        <v>3224.15</v>
      </c>
      <c r="H10" s="18">
        <v>3326.8539999999998</v>
      </c>
      <c r="I10" s="18">
        <v>3455.0859999999998</v>
      </c>
      <c r="J10" s="18">
        <v>3583.2</v>
      </c>
      <c r="K10" s="18">
        <v>3710.4380000000001</v>
      </c>
      <c r="L10" s="18">
        <v>3858.924</v>
      </c>
      <c r="M10" s="18">
        <v>4020.6480000000001</v>
      </c>
      <c r="N10" s="18">
        <v>15063.823999999999</v>
      </c>
      <c r="O10" s="18">
        <v>33692.120000000003</v>
      </c>
    </row>
    <row r="11" spans="1:15">
      <c r="A11" s="9" t="s">
        <v>6</v>
      </c>
      <c r="B11" s="18">
        <v>1614.4559999999999</v>
      </c>
      <c r="C11" s="18">
        <v>1678.453</v>
      </c>
      <c r="D11" s="18">
        <v>1737.193</v>
      </c>
      <c r="E11" s="18">
        <v>1814.2460000000001</v>
      </c>
      <c r="F11" s="18">
        <v>1885.5429999999999</v>
      </c>
      <c r="G11" s="18">
        <v>1960.0719999999999</v>
      </c>
      <c r="H11" s="18">
        <v>2038.2460000000001</v>
      </c>
      <c r="I11" s="18">
        <v>2118.127</v>
      </c>
      <c r="J11" s="18">
        <v>2199.9830000000002</v>
      </c>
      <c r="K11" s="18">
        <v>2283.1770000000001</v>
      </c>
      <c r="L11" s="18">
        <v>2367.9110000000001</v>
      </c>
      <c r="M11" s="18">
        <v>2455.0839999999998</v>
      </c>
      <c r="N11" s="18">
        <v>9435.2999999999993</v>
      </c>
      <c r="O11" s="18">
        <v>20859.581999999999</v>
      </c>
    </row>
    <row r="12" spans="1:15">
      <c r="A12" s="9" t="s">
        <v>7</v>
      </c>
      <c r="B12" s="18">
        <v>419.584</v>
      </c>
      <c r="C12" s="18">
        <v>525.40200000000004</v>
      </c>
      <c r="D12" s="18">
        <v>490.08600000000001</v>
      </c>
      <c r="E12" s="18">
        <v>470.452</v>
      </c>
      <c r="F12" s="18">
        <v>459.399</v>
      </c>
      <c r="G12" s="18">
        <v>461.55399999999997</v>
      </c>
      <c r="H12" s="18">
        <v>460.858</v>
      </c>
      <c r="I12" s="18">
        <v>462.81099999999998</v>
      </c>
      <c r="J12" s="18">
        <v>465.98700000000002</v>
      </c>
      <c r="K12" s="18">
        <v>471.01</v>
      </c>
      <c r="L12" s="18">
        <v>495.30399999999997</v>
      </c>
      <c r="M12" s="18">
        <v>506.70400000000001</v>
      </c>
      <c r="N12" s="18">
        <v>2342.3490000000002</v>
      </c>
      <c r="O12" s="18">
        <v>4744.165</v>
      </c>
    </row>
    <row r="13" spans="1:15" ht="15.5" customHeight="1">
      <c r="A13" s="9" t="s">
        <v>78</v>
      </c>
      <c r="B13" s="49">
        <v>230.42599999999999</v>
      </c>
      <c r="C13" s="49">
        <v>239.24200000000002</v>
      </c>
      <c r="D13" s="49">
        <v>260.48400000000004</v>
      </c>
      <c r="E13" s="49">
        <v>267.90000000000003</v>
      </c>
      <c r="F13" s="49">
        <v>289.20100000000002</v>
      </c>
      <c r="G13" s="49">
        <v>298.11</v>
      </c>
      <c r="H13" s="49">
        <v>307.46699999999998</v>
      </c>
      <c r="I13" s="49">
        <v>317.98800000000006</v>
      </c>
      <c r="J13" s="49">
        <v>411.95800000000003</v>
      </c>
      <c r="K13" s="49">
        <v>434.77100000000002</v>
      </c>
      <c r="L13" s="49">
        <v>453.87699999999995</v>
      </c>
      <c r="M13" s="49">
        <v>476.29400000000004</v>
      </c>
      <c r="N13" s="49">
        <v>1423.1620000000003</v>
      </c>
      <c r="O13" s="49">
        <v>3518.05</v>
      </c>
    </row>
    <row r="14" spans="1:15">
      <c r="A14" s="12" t="s">
        <v>0</v>
      </c>
      <c r="B14" s="50">
        <v>4440.9470000000001</v>
      </c>
      <c r="C14" s="50">
        <v>4889.7610000000004</v>
      </c>
      <c r="D14" s="50">
        <v>5037.6280000000006</v>
      </c>
      <c r="E14" s="50">
        <v>5393.5999999999995</v>
      </c>
      <c r="F14" s="50">
        <v>5756.0960000000005</v>
      </c>
      <c r="G14" s="50">
        <v>5943.8859999999995</v>
      </c>
      <c r="H14" s="50">
        <v>6133.4250000000002</v>
      </c>
      <c r="I14" s="50">
        <v>6354.0119999999997</v>
      </c>
      <c r="J14" s="50">
        <v>6661.1279999999997</v>
      </c>
      <c r="K14" s="50">
        <v>6899.3959999999997</v>
      </c>
      <c r="L14" s="50">
        <v>7176.0159999999996</v>
      </c>
      <c r="M14" s="50">
        <v>7458.73</v>
      </c>
      <c r="N14" s="50">
        <v>28264.634999999998</v>
      </c>
      <c r="O14" s="50">
        <v>62813.917000000009</v>
      </c>
    </row>
    <row r="15" spans="1:15">
      <c r="A15" s="14" t="s">
        <v>8</v>
      </c>
      <c r="B15" s="18">
        <v>3247.192</v>
      </c>
      <c r="C15" s="18">
        <v>3651.6810000000005</v>
      </c>
      <c r="D15" s="18">
        <v>3751.0080000000007</v>
      </c>
      <c r="E15" s="18">
        <v>4052.8769999999995</v>
      </c>
      <c r="F15" s="18">
        <v>4365.1670000000004</v>
      </c>
      <c r="G15" s="18">
        <v>4500.6749999999993</v>
      </c>
      <c r="H15" s="18">
        <v>4635.3850000000002</v>
      </c>
      <c r="I15" s="18">
        <v>4799.3469999999998</v>
      </c>
      <c r="J15" s="18">
        <v>5047.893</v>
      </c>
      <c r="K15" s="18">
        <v>5226.5289999999995</v>
      </c>
      <c r="L15" s="18">
        <v>5442.4359999999997</v>
      </c>
      <c r="M15" s="18">
        <v>5662.3819999999996</v>
      </c>
      <c r="N15" s="18">
        <v>21305.111999999997</v>
      </c>
      <c r="O15" s="18">
        <v>47483.699000000008</v>
      </c>
    </row>
    <row r="16" spans="1:15" ht="15.5" customHeight="1">
      <c r="A16" s="14" t="s">
        <v>38</v>
      </c>
      <c r="B16" s="18">
        <v>1193.7550000000001</v>
      </c>
      <c r="C16" s="18">
        <v>1238.08</v>
      </c>
      <c r="D16" s="18">
        <v>1286.6199999999999</v>
      </c>
      <c r="E16" s="18">
        <v>1340.723</v>
      </c>
      <c r="F16" s="18">
        <v>1390.9290000000001</v>
      </c>
      <c r="G16" s="18">
        <v>1443.211</v>
      </c>
      <c r="H16" s="18">
        <v>1498.04</v>
      </c>
      <c r="I16" s="18">
        <v>1554.665</v>
      </c>
      <c r="J16" s="18">
        <v>1613.2349999999999</v>
      </c>
      <c r="K16" s="18">
        <v>1672.867</v>
      </c>
      <c r="L16" s="18">
        <v>1733.58</v>
      </c>
      <c r="M16" s="18">
        <v>1796.348</v>
      </c>
      <c r="N16" s="18">
        <v>6959.5230000000001</v>
      </c>
      <c r="O16" s="18">
        <v>15330.218000000001</v>
      </c>
    </row>
    <row r="17" spans="1:15" ht="29.25" customHeight="1">
      <c r="A17" s="2" t="s">
        <v>9</v>
      </c>
      <c r="B17" s="18"/>
      <c r="C17" s="18"/>
      <c r="D17" s="18"/>
      <c r="E17" s="18"/>
      <c r="F17" s="18"/>
      <c r="G17" s="18"/>
      <c r="H17" s="18"/>
      <c r="I17" s="18"/>
      <c r="J17" s="18"/>
      <c r="K17" s="18"/>
      <c r="L17" s="18"/>
      <c r="M17" s="18"/>
      <c r="N17" s="18"/>
      <c r="O17" s="18"/>
    </row>
    <row r="18" spans="1:15">
      <c r="A18" s="9" t="s">
        <v>10</v>
      </c>
      <c r="B18" s="18">
        <v>3757.6329999999998</v>
      </c>
      <c r="C18" s="18">
        <v>4121.1329999999998</v>
      </c>
      <c r="D18" s="18">
        <v>4127.3599999999997</v>
      </c>
      <c r="E18" s="18">
        <v>4285.4179999999997</v>
      </c>
      <c r="F18" s="18">
        <v>4483.8090000000002</v>
      </c>
      <c r="G18" s="18">
        <v>4758.4520000000002</v>
      </c>
      <c r="H18" s="18">
        <v>4857.9220000000005</v>
      </c>
      <c r="I18" s="18">
        <v>5195.3270000000002</v>
      </c>
      <c r="J18" s="18">
        <v>5455.3609999999999</v>
      </c>
      <c r="K18" s="18">
        <v>5742.1130000000003</v>
      </c>
      <c r="L18" s="18">
        <v>6188.7849999999999</v>
      </c>
      <c r="M18" s="18">
        <v>6351.027</v>
      </c>
      <c r="N18" s="18">
        <v>22512.961000000003</v>
      </c>
      <c r="O18" s="18">
        <v>51445.574000000008</v>
      </c>
    </row>
    <row r="19" spans="1:15">
      <c r="A19" s="9" t="s">
        <v>11</v>
      </c>
      <c r="B19" s="18">
        <v>1718.7719999999999</v>
      </c>
      <c r="C19" s="18">
        <v>1791.48</v>
      </c>
      <c r="D19" s="18">
        <v>1832.4349999999999</v>
      </c>
      <c r="E19" s="18">
        <v>1898.2580000000003</v>
      </c>
      <c r="F19" s="18">
        <v>1944.2500000000002</v>
      </c>
      <c r="G19" s="18">
        <v>1992.3</v>
      </c>
      <c r="H19" s="18">
        <v>2025.7099999999998</v>
      </c>
      <c r="I19" s="18">
        <v>2073.6570000000002</v>
      </c>
      <c r="J19" s="18">
        <v>2115.8119999999999</v>
      </c>
      <c r="K19" s="18">
        <v>2161.2400000000002</v>
      </c>
      <c r="L19" s="18">
        <v>2215.0950000000003</v>
      </c>
      <c r="M19" s="18">
        <v>2259.1960000000004</v>
      </c>
      <c r="N19" s="18">
        <v>9692.9529999999995</v>
      </c>
      <c r="O19" s="18">
        <v>20517.953000000001</v>
      </c>
    </row>
    <row r="20" spans="1:15">
      <c r="A20" s="9" t="s">
        <v>18</v>
      </c>
      <c r="B20" s="49">
        <v>658.26700000000005</v>
      </c>
      <c r="C20" s="49">
        <v>892.30499999999995</v>
      </c>
      <c r="D20" s="49">
        <v>1015.687</v>
      </c>
      <c r="E20" s="49">
        <v>1060.7470000000001</v>
      </c>
      <c r="F20" s="49">
        <v>1083.93</v>
      </c>
      <c r="G20" s="49">
        <v>1135.6079999999999</v>
      </c>
      <c r="H20" s="49">
        <v>1198.7670000000001</v>
      </c>
      <c r="I20" s="49">
        <v>1277.867</v>
      </c>
      <c r="J20" s="49">
        <v>1372.806</v>
      </c>
      <c r="K20" s="49">
        <v>1483.5409999999999</v>
      </c>
      <c r="L20" s="49">
        <v>1594.271</v>
      </c>
      <c r="M20" s="49">
        <v>1710.182</v>
      </c>
      <c r="N20" s="49">
        <v>5494.7390000000005</v>
      </c>
      <c r="O20" s="49">
        <v>12933.406000000001</v>
      </c>
    </row>
    <row r="21" spans="1:15">
      <c r="A21" s="12" t="s">
        <v>0</v>
      </c>
      <c r="B21" s="50">
        <v>6134.6719999999996</v>
      </c>
      <c r="C21" s="50">
        <v>6804.9179999999997</v>
      </c>
      <c r="D21" s="50">
        <v>6975.482</v>
      </c>
      <c r="E21" s="50">
        <v>7244.4229999999998</v>
      </c>
      <c r="F21" s="50">
        <v>7511.9890000000005</v>
      </c>
      <c r="G21" s="50">
        <v>7886.3600000000006</v>
      </c>
      <c r="H21" s="50">
        <v>8082.3990000000003</v>
      </c>
      <c r="I21" s="50">
        <v>8546.8510000000006</v>
      </c>
      <c r="J21" s="50">
        <v>8943.9789999999994</v>
      </c>
      <c r="K21" s="50">
        <v>9386.8940000000002</v>
      </c>
      <c r="L21" s="50">
        <v>9998.1510000000017</v>
      </c>
      <c r="M21" s="50">
        <v>10320.405000000001</v>
      </c>
      <c r="N21" s="50">
        <v>37700.653000000006</v>
      </c>
      <c r="O21" s="50">
        <v>84896.933000000005</v>
      </c>
    </row>
    <row r="22" spans="1:15">
      <c r="A22" s="14" t="s">
        <v>8</v>
      </c>
      <c r="B22" s="18">
        <v>4913.5729999999994</v>
      </c>
      <c r="C22" s="18">
        <v>5489.53</v>
      </c>
      <c r="D22" s="18">
        <v>5562.91</v>
      </c>
      <c r="E22" s="18">
        <v>5741.6639999999998</v>
      </c>
      <c r="F22" s="18">
        <v>5920.4000000000005</v>
      </c>
      <c r="G22" s="18">
        <v>6201.2090000000007</v>
      </c>
      <c r="H22" s="18">
        <v>6298.0740000000005</v>
      </c>
      <c r="I22" s="18">
        <v>6659.523000000001</v>
      </c>
      <c r="J22" s="18">
        <v>6948.86</v>
      </c>
      <c r="K22" s="18">
        <v>7275.6550000000007</v>
      </c>
      <c r="L22" s="18">
        <v>7783.8110000000015</v>
      </c>
      <c r="M22" s="18">
        <v>8000.4470000000001</v>
      </c>
      <c r="N22" s="18">
        <v>29724.257000000005</v>
      </c>
      <c r="O22" s="18">
        <v>66392.553</v>
      </c>
    </row>
    <row r="23" spans="1:15" ht="15.5" customHeight="1">
      <c r="A23" s="14" t="s">
        <v>38</v>
      </c>
      <c r="B23" s="18">
        <v>1221.0989999999999</v>
      </c>
      <c r="C23" s="18">
        <v>1315.3879999999999</v>
      </c>
      <c r="D23" s="18">
        <v>1412.5719999999999</v>
      </c>
      <c r="E23" s="18">
        <v>1502.759</v>
      </c>
      <c r="F23" s="18">
        <v>1591.5889999999999</v>
      </c>
      <c r="G23" s="18">
        <v>1685.1510000000001</v>
      </c>
      <c r="H23" s="18">
        <v>1784.325</v>
      </c>
      <c r="I23" s="18">
        <v>1887.328</v>
      </c>
      <c r="J23" s="18">
        <v>1995.1189999999999</v>
      </c>
      <c r="K23" s="18">
        <v>2111.239</v>
      </c>
      <c r="L23" s="18">
        <v>2214.34</v>
      </c>
      <c r="M23" s="18">
        <v>2319.9580000000001</v>
      </c>
      <c r="N23" s="18">
        <v>7976.3959999999997</v>
      </c>
      <c r="O23" s="18">
        <v>18504.38</v>
      </c>
    </row>
    <row r="24" spans="1:15" ht="30.75" customHeight="1">
      <c r="A24" s="1" t="s">
        <v>155</v>
      </c>
      <c r="B24" s="50">
        <v>-1693.7249999999995</v>
      </c>
      <c r="C24" s="50">
        <v>-1915.1569999999992</v>
      </c>
      <c r="D24" s="50">
        <v>-1937.8539999999994</v>
      </c>
      <c r="E24" s="50">
        <v>-1850.8230000000003</v>
      </c>
      <c r="F24" s="50">
        <v>-1755.893</v>
      </c>
      <c r="G24" s="50">
        <v>-1942.4740000000011</v>
      </c>
      <c r="H24" s="50">
        <v>-1948.9740000000002</v>
      </c>
      <c r="I24" s="50">
        <v>-2192.8390000000009</v>
      </c>
      <c r="J24" s="50">
        <v>-2282.8509999999997</v>
      </c>
      <c r="K24" s="50">
        <v>-2487.4980000000005</v>
      </c>
      <c r="L24" s="50">
        <v>-2822.135000000002</v>
      </c>
      <c r="M24" s="50">
        <v>-2861.6750000000011</v>
      </c>
      <c r="N24" s="50">
        <v>-9436.018</v>
      </c>
      <c r="O24" s="50">
        <v>-22083.016000000003</v>
      </c>
    </row>
    <row r="25" spans="1:15">
      <c r="A25" s="9" t="s">
        <v>8</v>
      </c>
      <c r="B25" s="18">
        <v>-1666.3809999999994</v>
      </c>
      <c r="C25" s="18">
        <v>-1837.8489999999993</v>
      </c>
      <c r="D25" s="18">
        <v>-1811.9019999999991</v>
      </c>
      <c r="E25" s="18">
        <v>-1688.7870000000003</v>
      </c>
      <c r="F25" s="18">
        <v>-1555.2330000000002</v>
      </c>
      <c r="G25" s="18">
        <v>-1700.5340000000015</v>
      </c>
      <c r="H25" s="18">
        <v>-1662.6890000000003</v>
      </c>
      <c r="I25" s="18">
        <v>-1860.1760000000013</v>
      </c>
      <c r="J25" s="18">
        <v>-1900.9669999999996</v>
      </c>
      <c r="K25" s="18">
        <v>-2049.1260000000011</v>
      </c>
      <c r="L25" s="18">
        <v>-2341.3750000000018</v>
      </c>
      <c r="M25" s="18">
        <v>-2338.0650000000005</v>
      </c>
      <c r="N25" s="18">
        <v>-8419.1450000000004</v>
      </c>
      <c r="O25" s="18">
        <v>-18908.854000000007</v>
      </c>
    </row>
    <row r="26" spans="1:15" ht="15.5" customHeight="1">
      <c r="A26" s="9" t="s">
        <v>38</v>
      </c>
      <c r="B26" s="18">
        <v>-27.343999999999824</v>
      </c>
      <c r="C26" s="18">
        <v>-77.307999999999993</v>
      </c>
      <c r="D26" s="18">
        <v>-125.952</v>
      </c>
      <c r="E26" s="18">
        <v>-162.03600000000006</v>
      </c>
      <c r="F26" s="18">
        <v>-200.65999999999985</v>
      </c>
      <c r="G26" s="18">
        <v>-241.94000000000005</v>
      </c>
      <c r="H26" s="18">
        <v>-286.28500000000008</v>
      </c>
      <c r="I26" s="18">
        <v>-332.66300000000001</v>
      </c>
      <c r="J26" s="18">
        <v>-381.88400000000001</v>
      </c>
      <c r="K26" s="18">
        <v>-438.37200000000007</v>
      </c>
      <c r="L26" s="18">
        <v>-480.76000000000022</v>
      </c>
      <c r="M26" s="18">
        <v>-523.61000000000013</v>
      </c>
      <c r="N26" s="18">
        <v>-1016.873</v>
      </c>
      <c r="O26" s="18">
        <v>-3174.1620000000007</v>
      </c>
    </row>
    <row r="27" spans="1:15" ht="15.5" customHeight="1">
      <c r="A27" s="2" t="s">
        <v>156</v>
      </c>
      <c r="B27" s="18">
        <v>-1035.4579999999994</v>
      </c>
      <c r="C27" s="18">
        <v>-1022.8519999999993</v>
      </c>
      <c r="D27" s="18">
        <v>-922.16699999999935</v>
      </c>
      <c r="E27" s="18">
        <v>-790.07600000000025</v>
      </c>
      <c r="F27" s="18">
        <v>-671.96299999999997</v>
      </c>
      <c r="G27" s="18">
        <v>-806.86600000000112</v>
      </c>
      <c r="H27" s="18">
        <v>-750.20700000000011</v>
      </c>
      <c r="I27" s="18">
        <v>-914.97200000000089</v>
      </c>
      <c r="J27" s="18">
        <v>-910.04499999999962</v>
      </c>
      <c r="K27" s="18">
        <v>-1003.9570000000006</v>
      </c>
      <c r="L27" s="18">
        <v>-1227.8640000000021</v>
      </c>
      <c r="M27" s="18">
        <v>-1151.4930000000011</v>
      </c>
      <c r="N27" s="18">
        <v>-3941.2790000000005</v>
      </c>
      <c r="O27" s="18">
        <v>-9149.6100000000042</v>
      </c>
    </row>
    <row r="28" spans="1:15">
      <c r="A28" s="2" t="s">
        <v>22</v>
      </c>
      <c r="B28" s="18">
        <v>26235.601999999999</v>
      </c>
      <c r="C28" s="18">
        <v>28177.635999999999</v>
      </c>
      <c r="D28" s="18">
        <v>30187.839</v>
      </c>
      <c r="E28" s="18">
        <v>32117.706999999999</v>
      </c>
      <c r="F28" s="18">
        <v>33948.519</v>
      </c>
      <c r="G28" s="18">
        <v>35959.838000000003</v>
      </c>
      <c r="H28" s="18">
        <v>37965.341</v>
      </c>
      <c r="I28" s="18">
        <v>40198.264000000003</v>
      </c>
      <c r="J28" s="18">
        <v>42507.857000000004</v>
      </c>
      <c r="K28" s="18">
        <v>45013.947</v>
      </c>
      <c r="L28" s="18">
        <v>47818.794000000002</v>
      </c>
      <c r="M28" s="18">
        <v>50664.180999999997</v>
      </c>
      <c r="N28" s="10" t="s">
        <v>52</v>
      </c>
      <c r="O28" s="10" t="s">
        <v>52</v>
      </c>
    </row>
    <row r="29" spans="1:15" ht="30" customHeight="1">
      <c r="A29" s="66" t="s">
        <v>23</v>
      </c>
      <c r="B29" s="18"/>
      <c r="C29" s="18"/>
      <c r="D29" s="18"/>
      <c r="E29" s="18"/>
      <c r="F29" s="18"/>
      <c r="G29" s="18"/>
      <c r="H29" s="18"/>
      <c r="I29" s="18"/>
      <c r="J29" s="18"/>
      <c r="K29" s="18"/>
      <c r="L29" s="18"/>
      <c r="M29" s="18"/>
      <c r="N29" s="18"/>
      <c r="O29" s="18"/>
    </row>
    <row r="30" spans="1:15">
      <c r="A30" s="2" t="s">
        <v>33</v>
      </c>
      <c r="B30" s="18">
        <v>26973.775000000001</v>
      </c>
      <c r="C30" s="18">
        <v>28467.238000000001</v>
      </c>
      <c r="D30" s="18">
        <v>29710.66</v>
      </c>
      <c r="E30" s="18">
        <v>30856.308000000001</v>
      </c>
      <c r="F30" s="18">
        <v>31971.678</v>
      </c>
      <c r="G30" s="18">
        <v>33115.129999999997</v>
      </c>
      <c r="H30" s="18">
        <v>34345.762000000002</v>
      </c>
      <c r="I30" s="18">
        <v>35653.951999999997</v>
      </c>
      <c r="J30" s="18">
        <v>37018.254999999997</v>
      </c>
      <c r="K30" s="18">
        <v>38431.567999999999</v>
      </c>
      <c r="L30" s="18">
        <v>39890.39</v>
      </c>
      <c r="M30" s="18">
        <v>41397.94</v>
      </c>
      <c r="N30" s="18">
        <v>159999.538</v>
      </c>
      <c r="O30" s="18">
        <v>352391.64299999998</v>
      </c>
    </row>
    <row r="31" spans="1:15" ht="31.5" customHeight="1">
      <c r="A31" s="7"/>
      <c r="B31" s="249" t="s">
        <v>13</v>
      </c>
      <c r="C31" s="249"/>
      <c r="D31" s="249"/>
      <c r="E31" s="249"/>
      <c r="F31" s="249"/>
      <c r="G31" s="249"/>
      <c r="H31" s="249"/>
      <c r="I31" s="249"/>
      <c r="J31" s="249"/>
      <c r="K31" s="249"/>
      <c r="L31" s="249"/>
      <c r="M31" s="249"/>
      <c r="N31" s="249"/>
      <c r="O31" s="249"/>
    </row>
    <row r="32" spans="1:15">
      <c r="A32" s="1" t="s">
        <v>4</v>
      </c>
      <c r="B32" s="68"/>
      <c r="C32" s="68"/>
      <c r="D32" s="68"/>
      <c r="E32" s="68"/>
      <c r="F32" s="68"/>
      <c r="G32" s="68"/>
      <c r="H32" s="68"/>
      <c r="I32" s="68"/>
      <c r="J32" s="68"/>
      <c r="K32" s="68"/>
      <c r="L32" s="68"/>
      <c r="M32" s="68"/>
      <c r="N32" s="68"/>
      <c r="O32" s="68"/>
    </row>
    <row r="33" spans="1:15">
      <c r="A33" s="9" t="s">
        <v>5</v>
      </c>
      <c r="B33" s="51">
        <v>8.0689999999999991</v>
      </c>
      <c r="C33" s="51">
        <v>8.5949999999999989</v>
      </c>
      <c r="D33" s="51">
        <v>8.5830000000000002</v>
      </c>
      <c r="E33" s="51">
        <v>9.2080000000000002</v>
      </c>
      <c r="F33" s="51">
        <v>9.7649999999999988</v>
      </c>
      <c r="G33" s="51">
        <v>9.7370000000000001</v>
      </c>
      <c r="H33" s="51">
        <v>9.6869999999999994</v>
      </c>
      <c r="I33" s="51">
        <v>9.6909999999999989</v>
      </c>
      <c r="J33" s="51">
        <v>9.68</v>
      </c>
      <c r="K33" s="51">
        <v>9.6549999999999994</v>
      </c>
      <c r="L33" s="51">
        <v>9.6739999999999995</v>
      </c>
      <c r="M33" s="51">
        <v>9.7129999999999992</v>
      </c>
      <c r="N33" s="51">
        <v>9.4149999999999991</v>
      </c>
      <c r="O33" s="51">
        <v>9.5609999999999999</v>
      </c>
    </row>
    <row r="34" spans="1:15">
      <c r="A34" s="9" t="s">
        <v>6</v>
      </c>
      <c r="B34" s="51">
        <v>5.9860000000000007</v>
      </c>
      <c r="C34" s="51">
        <v>5.8970000000000002</v>
      </c>
      <c r="D34" s="51">
        <v>5.8480000000000008</v>
      </c>
      <c r="E34" s="51">
        <v>5.88</v>
      </c>
      <c r="F34" s="51">
        <v>5.8980000000000006</v>
      </c>
      <c r="G34" s="51">
        <v>5.9190000000000005</v>
      </c>
      <c r="H34" s="51">
        <v>5.9350000000000005</v>
      </c>
      <c r="I34" s="51">
        <v>5.9410000000000007</v>
      </c>
      <c r="J34" s="51">
        <v>5.9430000000000005</v>
      </c>
      <c r="K34" s="51">
        <v>5.9410000000000007</v>
      </c>
      <c r="L34" s="51">
        <v>5.9370000000000003</v>
      </c>
      <c r="M34" s="51">
        <v>5.931</v>
      </c>
      <c r="N34" s="51">
        <v>5.8980000000000006</v>
      </c>
      <c r="O34" s="51">
        <v>5.92</v>
      </c>
    </row>
    <row r="35" spans="1:15">
      <c r="A35" s="9" t="s">
        <v>7</v>
      </c>
      <c r="B35" s="51">
        <v>1.5559999999999998</v>
      </c>
      <c r="C35" s="51">
        <v>1.8459999999999999</v>
      </c>
      <c r="D35" s="51">
        <v>1.649</v>
      </c>
      <c r="E35" s="51">
        <v>1.5249999999999999</v>
      </c>
      <c r="F35" s="51">
        <v>1.4369999999999998</v>
      </c>
      <c r="G35" s="51">
        <v>1.3939999999999999</v>
      </c>
      <c r="H35" s="51">
        <v>1.3419999999999999</v>
      </c>
      <c r="I35" s="51">
        <v>1.2989999999999999</v>
      </c>
      <c r="J35" s="51">
        <v>1.2589999999999999</v>
      </c>
      <c r="K35" s="51">
        <v>1.226</v>
      </c>
      <c r="L35" s="51">
        <v>1.242</v>
      </c>
      <c r="M35" s="51">
        <v>1.224</v>
      </c>
      <c r="N35" s="51">
        <v>1.464</v>
      </c>
      <c r="O35" s="51">
        <v>1.347</v>
      </c>
    </row>
    <row r="36" spans="1:15" ht="15.5" customHeight="1">
      <c r="A36" s="9" t="s">
        <v>78</v>
      </c>
      <c r="B36" s="52">
        <v>0.85499999999999998</v>
      </c>
      <c r="C36" s="52">
        <v>0.84099999999999997</v>
      </c>
      <c r="D36" s="52">
        <v>0.877</v>
      </c>
      <c r="E36" s="52">
        <v>0.86899999999999999</v>
      </c>
      <c r="F36" s="52">
        <v>0.90500000000000003</v>
      </c>
      <c r="G36" s="52">
        <v>0.90100000000000002</v>
      </c>
      <c r="H36" s="52">
        <v>0.89600000000000002</v>
      </c>
      <c r="I36" s="52">
        <v>0.89200000000000002</v>
      </c>
      <c r="J36" s="52">
        <v>1.113</v>
      </c>
      <c r="K36" s="52">
        <v>1.1319999999999999</v>
      </c>
      <c r="L36" s="52">
        <v>1.1379999999999999</v>
      </c>
      <c r="M36" s="52">
        <v>1.1509999999999998</v>
      </c>
      <c r="N36" s="52">
        <v>0.89</v>
      </c>
      <c r="O36" s="52">
        <v>0.999</v>
      </c>
    </row>
    <row r="37" spans="1:15">
      <c r="A37" s="12" t="s">
        <v>0</v>
      </c>
      <c r="B37" s="74">
        <v>16.464000000000002</v>
      </c>
      <c r="C37" s="74">
        <v>17.177</v>
      </c>
      <c r="D37" s="74">
        <v>16.956</v>
      </c>
      <c r="E37" s="74">
        <v>17.48</v>
      </c>
      <c r="F37" s="74">
        <v>18.004000000000001</v>
      </c>
      <c r="G37" s="74">
        <v>17.950000000000003</v>
      </c>
      <c r="H37" s="74">
        <v>17.858000000000001</v>
      </c>
      <c r="I37" s="74">
        <v>17.822000000000003</v>
      </c>
      <c r="J37" s="74">
        <v>17.995000000000001</v>
      </c>
      <c r="K37" s="74">
        <v>17.953000000000003</v>
      </c>
      <c r="L37" s="74">
        <v>17.990000000000002</v>
      </c>
      <c r="M37" s="74">
        <v>18.018000000000001</v>
      </c>
      <c r="N37" s="74">
        <v>17.666</v>
      </c>
      <c r="O37" s="74">
        <v>17.826000000000001</v>
      </c>
    </row>
    <row r="38" spans="1:15">
      <c r="A38" s="14" t="s">
        <v>8</v>
      </c>
      <c r="B38" s="51">
        <v>12.039</v>
      </c>
      <c r="C38" s="51">
        <v>12.827999999999999</v>
      </c>
      <c r="D38" s="51">
        <v>12.625999999999999</v>
      </c>
      <c r="E38" s="51">
        <v>13.135</v>
      </c>
      <c r="F38" s="51">
        <v>13.654</v>
      </c>
      <c r="G38" s="51">
        <v>13.590999999999999</v>
      </c>
      <c r="H38" s="51">
        <v>13.497</v>
      </c>
      <c r="I38" s="51">
        <v>13.461</v>
      </c>
      <c r="J38" s="51">
        <v>13.636999999999999</v>
      </c>
      <c r="K38" s="51">
        <v>13.6</v>
      </c>
      <c r="L38" s="51">
        <v>13.644</v>
      </c>
      <c r="M38" s="51">
        <v>13.677999999999999</v>
      </c>
      <c r="N38" s="51">
        <v>13.315999999999999</v>
      </c>
      <c r="O38" s="51">
        <v>13.475</v>
      </c>
    </row>
    <row r="39" spans="1:15" ht="16.25" customHeight="1">
      <c r="A39" s="14" t="s">
        <v>38</v>
      </c>
      <c r="B39" s="51">
        <v>4.4260000000000002</v>
      </c>
      <c r="C39" s="51">
        <v>4.3500000000000005</v>
      </c>
      <c r="D39" s="51">
        <v>4.3310000000000004</v>
      </c>
      <c r="E39" s="51">
        <v>4.3460000000000001</v>
      </c>
      <c r="F39" s="51">
        <v>4.351</v>
      </c>
      <c r="G39" s="51">
        <v>4.359</v>
      </c>
      <c r="H39" s="51">
        <v>4.3620000000000001</v>
      </c>
      <c r="I39" s="51">
        <v>4.3610000000000007</v>
      </c>
      <c r="J39" s="51">
        <v>4.3580000000000005</v>
      </c>
      <c r="K39" s="51">
        <v>4.3530000000000006</v>
      </c>
      <c r="L39" s="51">
        <v>4.3460000000000001</v>
      </c>
      <c r="M39" s="51">
        <v>4.3400000000000007</v>
      </c>
      <c r="N39" s="51">
        <v>4.3500000000000005</v>
      </c>
      <c r="O39" s="51">
        <v>4.351</v>
      </c>
    </row>
    <row r="40" spans="1:15" ht="29.25" customHeight="1">
      <c r="A40" s="2" t="s">
        <v>9</v>
      </c>
      <c r="B40" s="51"/>
      <c r="C40" s="51"/>
      <c r="D40" s="51"/>
      <c r="E40" s="51"/>
      <c r="F40" s="51"/>
      <c r="G40" s="51"/>
      <c r="H40" s="51"/>
      <c r="I40" s="51"/>
      <c r="J40" s="51"/>
      <c r="K40" s="51"/>
      <c r="L40" s="51"/>
      <c r="M40" s="51"/>
      <c r="N40" s="51"/>
      <c r="O40" s="51"/>
    </row>
    <row r="41" spans="1:15">
      <c r="A41" s="9" t="s">
        <v>10</v>
      </c>
      <c r="B41" s="51">
        <v>13.930999999999999</v>
      </c>
      <c r="C41" s="51">
        <v>14.477</v>
      </c>
      <c r="D41" s="51">
        <v>13.891999999999999</v>
      </c>
      <c r="E41" s="51">
        <v>13.888999999999999</v>
      </c>
      <c r="F41" s="51">
        <v>14.024999999999999</v>
      </c>
      <c r="G41" s="51">
        <v>14.37</v>
      </c>
      <c r="H41" s="51">
        <v>14.145</v>
      </c>
      <c r="I41" s="51">
        <v>14.571999999999999</v>
      </c>
      <c r="J41" s="51">
        <v>14.737</v>
      </c>
      <c r="K41" s="51">
        <v>14.942</v>
      </c>
      <c r="L41" s="51">
        <v>15.514999999999999</v>
      </c>
      <c r="M41" s="51">
        <v>15.341999999999999</v>
      </c>
      <c r="N41" s="51">
        <v>14.071</v>
      </c>
      <c r="O41" s="51">
        <v>14.599</v>
      </c>
    </row>
    <row r="42" spans="1:15">
      <c r="A42" s="9" t="s">
        <v>11</v>
      </c>
      <c r="B42" s="51">
        <v>6.3730000000000002</v>
      </c>
      <c r="C42" s="51">
        <v>6.2940000000000005</v>
      </c>
      <c r="D42" s="51">
        <v>6.1680000000000001</v>
      </c>
      <c r="E42" s="51">
        <v>6.1520000000000001</v>
      </c>
      <c r="F42" s="51">
        <v>6.0820000000000007</v>
      </c>
      <c r="G42" s="51">
        <v>6.0170000000000003</v>
      </c>
      <c r="H42" s="51">
        <v>5.8980000000000006</v>
      </c>
      <c r="I42" s="51">
        <v>5.8170000000000002</v>
      </c>
      <c r="J42" s="51">
        <v>5.7160000000000002</v>
      </c>
      <c r="K42" s="51">
        <v>5.6240000000000006</v>
      </c>
      <c r="L42" s="51">
        <v>5.5529999999999999</v>
      </c>
      <c r="M42" s="51">
        <v>5.4580000000000002</v>
      </c>
      <c r="N42" s="51">
        <v>6.0590000000000002</v>
      </c>
      <c r="O42" s="51">
        <v>5.8230000000000004</v>
      </c>
    </row>
    <row r="43" spans="1:15">
      <c r="A43" s="9" t="s">
        <v>18</v>
      </c>
      <c r="B43" s="52">
        <v>2.4409999999999998</v>
      </c>
      <c r="C43" s="52">
        <v>3.1349999999999998</v>
      </c>
      <c r="D43" s="52">
        <v>3.419</v>
      </c>
      <c r="E43" s="52">
        <v>3.4379999999999997</v>
      </c>
      <c r="F43" s="52">
        <v>3.391</v>
      </c>
      <c r="G43" s="52">
        <v>3.4299999999999997</v>
      </c>
      <c r="H43" s="52">
        <v>3.4910000000000001</v>
      </c>
      <c r="I43" s="52">
        <v>3.585</v>
      </c>
      <c r="J43" s="52">
        <v>3.7090000000000001</v>
      </c>
      <c r="K43" s="52">
        <v>3.8609999999999998</v>
      </c>
      <c r="L43" s="52">
        <v>3.9969999999999999</v>
      </c>
      <c r="M43" s="52">
        <v>4.1320000000000006</v>
      </c>
      <c r="N43" s="52">
        <v>3.4350000000000001</v>
      </c>
      <c r="O43" s="52">
        <v>3.6709999999999998</v>
      </c>
    </row>
    <row r="44" spans="1:15">
      <c r="A44" s="12" t="s">
        <v>0</v>
      </c>
      <c r="B44" s="74">
        <v>22.744</v>
      </c>
      <c r="C44" s="74">
        <v>23.905000000000001</v>
      </c>
      <c r="D44" s="74">
        <v>23.479000000000003</v>
      </c>
      <c r="E44" s="74">
        <v>23.478000000000002</v>
      </c>
      <c r="F44" s="74">
        <v>23.496000000000002</v>
      </c>
      <c r="G44" s="74">
        <v>23.815000000000001</v>
      </c>
      <c r="H44" s="74">
        <v>23.533000000000001</v>
      </c>
      <c r="I44" s="74">
        <v>23.972000000000001</v>
      </c>
      <c r="J44" s="74">
        <v>24.161000000000001</v>
      </c>
      <c r="K44" s="74">
        <v>24.425000000000001</v>
      </c>
      <c r="L44" s="74">
        <v>25.065000000000001</v>
      </c>
      <c r="M44" s="74">
        <v>24.93</v>
      </c>
      <c r="N44" s="74">
        <v>23.563000000000002</v>
      </c>
      <c r="O44" s="74">
        <v>24.092000000000002</v>
      </c>
    </row>
    <row r="45" spans="1:15">
      <c r="A45" s="14" t="s">
        <v>8</v>
      </c>
      <c r="B45" s="51">
        <v>18.217000000000002</v>
      </c>
      <c r="C45" s="51">
        <v>19.284000000000002</v>
      </c>
      <c r="D45" s="51">
        <v>18.724</v>
      </c>
      <c r="E45" s="51">
        <v>18.608000000000001</v>
      </c>
      <c r="F45" s="51">
        <v>18.518000000000001</v>
      </c>
      <c r="G45" s="51">
        <v>18.727</v>
      </c>
      <c r="H45" s="51">
        <v>18.338000000000001</v>
      </c>
      <c r="I45" s="51">
        <v>18.679000000000002</v>
      </c>
      <c r="J45" s="51">
        <v>18.772000000000002</v>
      </c>
      <c r="K45" s="51">
        <v>18.932000000000002</v>
      </c>
      <c r="L45" s="51">
        <v>19.513000000000002</v>
      </c>
      <c r="M45" s="51">
        <v>19.326000000000001</v>
      </c>
      <c r="N45" s="51">
        <v>18.578000000000003</v>
      </c>
      <c r="O45" s="51">
        <v>18.841000000000001</v>
      </c>
    </row>
    <row r="46" spans="1:15" ht="15.5" customHeight="1">
      <c r="A46" s="14" t="s">
        <v>38</v>
      </c>
      <c r="B46" s="51">
        <v>4.5270000000000001</v>
      </c>
      <c r="C46" s="51">
        <v>4.6210000000000004</v>
      </c>
      <c r="D46" s="51">
        <v>4.7549999999999999</v>
      </c>
      <c r="E46" s="51">
        <v>4.8710000000000004</v>
      </c>
      <c r="F46" s="51">
        <v>4.9790000000000001</v>
      </c>
      <c r="G46" s="51">
        <v>5.0890000000000004</v>
      </c>
      <c r="H46" s="51">
        <v>5.1960000000000006</v>
      </c>
      <c r="I46" s="51">
        <v>5.2940000000000005</v>
      </c>
      <c r="J46" s="51">
        <v>5.3900000000000006</v>
      </c>
      <c r="K46" s="51">
        <v>5.4940000000000007</v>
      </c>
      <c r="L46" s="51">
        <v>5.5520000000000005</v>
      </c>
      <c r="M46" s="51">
        <v>5.6050000000000004</v>
      </c>
      <c r="N46" s="51">
        <v>4.9860000000000007</v>
      </c>
      <c r="O46" s="51">
        <v>5.2520000000000007</v>
      </c>
    </row>
    <row r="47" spans="1:15" ht="31.5" customHeight="1">
      <c r="A47" s="1" t="s">
        <v>155</v>
      </c>
      <c r="B47" s="74">
        <v>-6.28</v>
      </c>
      <c r="C47" s="74">
        <v>-6.7280000000000006</v>
      </c>
      <c r="D47" s="74">
        <v>-6.5230000000000006</v>
      </c>
      <c r="E47" s="74">
        <v>-5.9990000000000006</v>
      </c>
      <c r="F47" s="74">
        <v>-5.4930000000000003</v>
      </c>
      <c r="G47" s="74">
        <v>-5.8660000000000005</v>
      </c>
      <c r="H47" s="74">
        <v>-5.6750000000000007</v>
      </c>
      <c r="I47" s="74">
        <v>-6.1510000000000007</v>
      </c>
      <c r="J47" s="74">
        <v>-6.1670000000000007</v>
      </c>
      <c r="K47" s="74">
        <v>-6.4730000000000008</v>
      </c>
      <c r="L47" s="74">
        <v>-7.0750000000000002</v>
      </c>
      <c r="M47" s="74">
        <v>-6.9130000000000003</v>
      </c>
      <c r="N47" s="74">
        <v>-5.8980000000000006</v>
      </c>
      <c r="O47" s="74">
        <v>-6.2670000000000003</v>
      </c>
    </row>
    <row r="48" spans="1:15">
      <c r="A48" s="9" t="s">
        <v>8</v>
      </c>
      <c r="B48" s="51">
        <v>-6.1779999999999999</v>
      </c>
      <c r="C48" s="51">
        <v>-6.4570000000000007</v>
      </c>
      <c r="D48" s="51">
        <v>-6.0990000000000002</v>
      </c>
      <c r="E48" s="51">
        <v>-5.4740000000000002</v>
      </c>
      <c r="F48" s="51">
        <v>-4.8650000000000002</v>
      </c>
      <c r="G48" s="51">
        <v>-5.1360000000000001</v>
      </c>
      <c r="H48" s="51">
        <v>-4.8420000000000005</v>
      </c>
      <c r="I48" s="51">
        <v>-5.218</v>
      </c>
      <c r="J48" s="51">
        <v>-5.1360000000000001</v>
      </c>
      <c r="K48" s="51">
        <v>-5.3320000000000007</v>
      </c>
      <c r="L48" s="51">
        <v>-5.87</v>
      </c>
      <c r="M48" s="51">
        <v>-5.6480000000000006</v>
      </c>
      <c r="N48" s="51">
        <v>-5.2620000000000005</v>
      </c>
      <c r="O48" s="51">
        <v>-5.3660000000000005</v>
      </c>
    </row>
    <row r="49" spans="1:15">
      <c r="A49" s="9" t="s">
        <v>38</v>
      </c>
      <c r="B49" s="51">
        <v>-0.10200000000000001</v>
      </c>
      <c r="C49" s="51">
        <v>-0.27200000000000002</v>
      </c>
      <c r="D49" s="51">
        <v>-0.42399999999999999</v>
      </c>
      <c r="E49" s="51">
        <v>-0.52600000000000002</v>
      </c>
      <c r="F49" s="51">
        <v>-0.628</v>
      </c>
      <c r="G49" s="51">
        <v>-0.73099999999999998</v>
      </c>
      <c r="H49" s="51">
        <v>-0.83399999999999996</v>
      </c>
      <c r="I49" s="51">
        <v>-0.93400000000000005</v>
      </c>
      <c r="J49" s="51">
        <v>-1.0319999999999998</v>
      </c>
      <c r="K49" s="51">
        <v>-1.1409999999999998</v>
      </c>
      <c r="L49" s="51">
        <v>-1.206</v>
      </c>
      <c r="M49" s="51">
        <v>-1.2649999999999999</v>
      </c>
      <c r="N49" s="51">
        <v>-0.63600000000000001</v>
      </c>
      <c r="O49" s="51">
        <v>-0.90100000000000002</v>
      </c>
    </row>
    <row r="50" spans="1:15" ht="21.5" customHeight="1">
      <c r="A50" s="2" t="s">
        <v>156</v>
      </c>
      <c r="B50" s="51">
        <v>-3.839</v>
      </c>
      <c r="C50" s="51">
        <v>-3.5939999999999999</v>
      </c>
      <c r="D50" s="51">
        <v>-3.1040000000000001</v>
      </c>
      <c r="E50" s="51">
        <v>-2.5609999999999999</v>
      </c>
      <c r="F50" s="51">
        <v>-2.1019999999999999</v>
      </c>
      <c r="G50" s="51">
        <v>-2.4369999999999998</v>
      </c>
      <c r="H50" s="51">
        <v>-2.1850000000000001</v>
      </c>
      <c r="I50" s="51">
        <v>-2.5669999999999997</v>
      </c>
      <c r="J50" s="51">
        <v>-2.4590000000000001</v>
      </c>
      <c r="K50" s="51">
        <v>-2.613</v>
      </c>
      <c r="L50" s="51">
        <v>-3.0789999999999997</v>
      </c>
      <c r="M50" s="51">
        <v>-2.782</v>
      </c>
      <c r="N50" s="51">
        <v>-2.464</v>
      </c>
      <c r="O50" s="51">
        <v>-2.597</v>
      </c>
    </row>
    <row r="51" spans="1:15">
      <c r="A51" s="16" t="s">
        <v>22</v>
      </c>
      <c r="B51" s="86">
        <v>97.26400000000001</v>
      </c>
      <c r="C51" s="86">
        <v>98.983000000000004</v>
      </c>
      <c r="D51" s="86">
        <v>101.607</v>
      </c>
      <c r="E51" s="86">
        <v>104.08800000000001</v>
      </c>
      <c r="F51" s="86">
        <v>106.18400000000001</v>
      </c>
      <c r="G51" s="86">
        <v>108.59100000000001</v>
      </c>
      <c r="H51" s="86">
        <v>110.539</v>
      </c>
      <c r="I51" s="86">
        <v>112.74600000000001</v>
      </c>
      <c r="J51" s="86">
        <v>114.83</v>
      </c>
      <c r="K51" s="86">
        <v>117.128</v>
      </c>
      <c r="L51" s="86">
        <v>119.876</v>
      </c>
      <c r="M51" s="86">
        <v>122.384</v>
      </c>
      <c r="N51" s="87" t="s">
        <v>52</v>
      </c>
      <c r="O51" s="87" t="s">
        <v>52</v>
      </c>
    </row>
    <row r="52" spans="1:15">
      <c r="A52" s="65"/>
      <c r="B52" s="65"/>
      <c r="C52" s="65"/>
      <c r="D52" s="65"/>
      <c r="E52" s="65"/>
      <c r="F52" s="65"/>
      <c r="G52" s="65"/>
      <c r="H52" s="65"/>
      <c r="I52" s="65"/>
      <c r="J52" s="65"/>
      <c r="K52" s="65"/>
      <c r="L52" s="65"/>
      <c r="M52" s="65"/>
      <c r="N52" s="65"/>
      <c r="O52" s="65"/>
    </row>
    <row r="53" spans="1:15">
      <c r="A53" s="45" t="s">
        <v>17</v>
      </c>
    </row>
    <row r="55" spans="1:15" ht="15.5" customHeight="1">
      <c r="A55" s="82"/>
      <c r="B55" s="82"/>
      <c r="C55" s="82"/>
      <c r="D55" s="82"/>
      <c r="E55" s="82"/>
      <c r="F55" s="82"/>
      <c r="G55" s="82"/>
      <c r="H55" s="82"/>
      <c r="I55" s="82"/>
      <c r="J55" s="82"/>
      <c r="K55" s="82"/>
      <c r="L55" s="82"/>
      <c r="M55" s="82"/>
      <c r="N55" s="82"/>
      <c r="O55" s="82"/>
    </row>
    <row r="56" spans="1:15">
      <c r="A56" s="82"/>
      <c r="B56" s="82"/>
      <c r="C56" s="82"/>
      <c r="D56" s="82"/>
      <c r="E56" s="82"/>
      <c r="F56" s="82"/>
      <c r="G56" s="82"/>
      <c r="H56" s="82"/>
      <c r="I56" s="82"/>
      <c r="J56" s="82"/>
      <c r="K56" s="82"/>
      <c r="L56" s="82"/>
      <c r="M56" s="82"/>
      <c r="N56" s="82"/>
      <c r="O56" s="82"/>
    </row>
    <row r="57" spans="1:15">
      <c r="A57" s="82"/>
      <c r="B57" s="82"/>
      <c r="C57" s="82"/>
      <c r="D57" s="82"/>
      <c r="E57" s="82"/>
      <c r="F57" s="82"/>
      <c r="G57" s="82"/>
      <c r="H57" s="82"/>
      <c r="I57" s="82"/>
      <c r="J57" s="82"/>
      <c r="K57" s="82"/>
      <c r="L57" s="82"/>
      <c r="M57" s="82"/>
      <c r="N57" s="82"/>
      <c r="O57" s="82"/>
    </row>
    <row r="58" spans="1:15">
      <c r="A58" s="82"/>
      <c r="B58" s="82"/>
      <c r="C58" s="82"/>
      <c r="D58" s="82"/>
      <c r="E58" s="82"/>
      <c r="F58" s="82"/>
      <c r="G58" s="82"/>
      <c r="H58" s="82"/>
      <c r="I58" s="82"/>
      <c r="J58" s="82"/>
      <c r="K58" s="82"/>
      <c r="L58" s="82"/>
      <c r="M58" s="82"/>
      <c r="N58" s="82"/>
      <c r="O58" s="82"/>
    </row>
    <row r="59" spans="1:15">
      <c r="A59" s="82"/>
      <c r="B59" s="82"/>
      <c r="C59" s="82"/>
      <c r="D59" s="82"/>
      <c r="E59" s="82"/>
      <c r="F59" s="82"/>
      <c r="G59" s="82"/>
      <c r="H59" s="82"/>
      <c r="I59" s="82"/>
      <c r="J59" s="82"/>
      <c r="K59" s="82"/>
      <c r="L59" s="82"/>
      <c r="M59" s="82"/>
      <c r="N59" s="82"/>
      <c r="O59" s="82"/>
    </row>
    <row r="60" spans="1:15">
      <c r="A60" s="82"/>
      <c r="B60" s="82"/>
      <c r="C60" s="82"/>
      <c r="D60" s="82"/>
      <c r="E60" s="82"/>
      <c r="F60" s="82"/>
      <c r="G60" s="82"/>
      <c r="H60" s="82"/>
      <c r="I60" s="82"/>
      <c r="J60" s="82"/>
      <c r="K60" s="82"/>
      <c r="L60" s="82"/>
      <c r="M60" s="82"/>
      <c r="N60" s="82"/>
      <c r="O60" s="82"/>
    </row>
    <row r="61" spans="1:15">
      <c r="A61" s="82"/>
      <c r="B61" s="82"/>
      <c r="C61" s="82"/>
      <c r="D61" s="82"/>
      <c r="E61" s="82"/>
      <c r="F61" s="82"/>
      <c r="G61" s="82"/>
      <c r="H61" s="82"/>
      <c r="I61" s="82"/>
      <c r="J61" s="82"/>
      <c r="K61" s="82"/>
      <c r="L61" s="82"/>
      <c r="M61" s="82"/>
      <c r="N61" s="82"/>
      <c r="O61" s="82"/>
    </row>
    <row r="62" spans="1:15">
      <c r="A62" s="82"/>
      <c r="B62" s="82"/>
      <c r="C62" s="82"/>
      <c r="D62" s="82"/>
      <c r="E62" s="82"/>
      <c r="F62" s="82"/>
      <c r="G62" s="82"/>
      <c r="H62" s="82"/>
      <c r="I62" s="82"/>
      <c r="J62" s="82"/>
      <c r="K62" s="82"/>
      <c r="L62" s="82"/>
      <c r="M62" s="82"/>
      <c r="N62" s="82"/>
      <c r="O62" s="82"/>
    </row>
    <row r="63" spans="1:15" ht="32" customHeight="1">
      <c r="A63" s="82"/>
      <c r="B63" s="82"/>
      <c r="C63" s="82"/>
      <c r="D63" s="82"/>
      <c r="E63" s="82"/>
      <c r="F63" s="82"/>
      <c r="G63" s="82"/>
      <c r="H63" s="82"/>
      <c r="I63" s="82"/>
      <c r="J63" s="82"/>
      <c r="K63" s="82"/>
      <c r="L63" s="82"/>
      <c r="M63" s="82"/>
      <c r="N63" s="82"/>
      <c r="O63" s="82"/>
    </row>
    <row r="64" spans="1:15">
      <c r="A64" s="82"/>
      <c r="B64" s="82"/>
      <c r="C64" s="82"/>
      <c r="D64" s="82"/>
      <c r="E64" s="82"/>
      <c r="F64" s="82"/>
      <c r="G64" s="82"/>
      <c r="H64" s="82"/>
      <c r="I64" s="82"/>
      <c r="J64" s="82"/>
      <c r="K64" s="82"/>
      <c r="L64" s="82"/>
      <c r="M64" s="82"/>
      <c r="N64" s="82"/>
      <c r="O64" s="82"/>
    </row>
    <row r="65" spans="1:15">
      <c r="A65" s="82"/>
      <c r="B65" s="82"/>
      <c r="C65" s="82"/>
      <c r="D65" s="82"/>
      <c r="E65" s="82"/>
      <c r="F65" s="82"/>
      <c r="G65" s="82"/>
      <c r="H65" s="82"/>
      <c r="I65" s="82"/>
      <c r="J65" s="82"/>
      <c r="K65" s="82"/>
      <c r="L65" s="82"/>
      <c r="M65" s="82"/>
      <c r="N65" s="82"/>
      <c r="O65" s="82"/>
    </row>
    <row r="66" spans="1:15">
      <c r="A66" s="82"/>
      <c r="B66" s="82"/>
      <c r="C66" s="82"/>
      <c r="D66" s="82"/>
      <c r="E66" s="82"/>
      <c r="F66" s="82"/>
      <c r="G66" s="82"/>
      <c r="H66" s="82"/>
      <c r="I66" s="82"/>
      <c r="J66" s="82"/>
      <c r="K66" s="82"/>
      <c r="L66" s="82"/>
      <c r="M66" s="82"/>
      <c r="N66" s="82"/>
      <c r="O66" s="82"/>
    </row>
  </sheetData>
  <mergeCells count="4">
    <mergeCell ref="A4:O4"/>
    <mergeCell ref="N6:O6"/>
    <mergeCell ref="B8:O8"/>
    <mergeCell ref="B31:O31"/>
  </mergeCells>
  <hyperlinks>
    <hyperlink ref="A53" location="Contents!A1" display="Back to Table of Contents" xr:uid="{64458D2C-23E4-418B-8FEA-1A8C0FED6778}"/>
    <hyperlink ref="A2" r:id="rId1" xr:uid="{87A950CD-8FD1-4E7A-9977-58A1F75A4360}"/>
  </hyperlinks>
  <pageMargins left="0.7" right="0.7" top="0.75" bottom="0.75" header="0.3" footer="0.3"/>
  <pageSetup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42AAAD-8B70-4E95-9A4D-4320967C4568}">
  <sheetPr codeName="Sheet7"/>
  <dimension ref="A1:M44"/>
  <sheetViews>
    <sheetView zoomScaleNormal="100" workbookViewId="0"/>
  </sheetViews>
  <sheetFormatPr baseColWidth="10" defaultColWidth="8.7109375" defaultRowHeight="16"/>
  <cols>
    <col min="1" max="1" width="37.7109375" customWidth="1"/>
    <col min="2" max="13" width="7.7109375" customWidth="1"/>
  </cols>
  <sheetData>
    <row r="1" spans="1:13" s="43" customFormat="1" ht="15" customHeight="1">
      <c r="A1" s="62" t="s">
        <v>259</v>
      </c>
    </row>
    <row r="2" spans="1:13" s="163" customFormat="1" ht="15" customHeight="1">
      <c r="A2" s="159" t="s">
        <v>150</v>
      </c>
    </row>
    <row r="3" spans="1:13" s="43" customFormat="1" ht="15" customHeight="1">
      <c r="A3" s="47"/>
    </row>
    <row r="4" spans="1:13" ht="31.5" customHeight="1">
      <c r="A4" s="250" t="s">
        <v>101</v>
      </c>
      <c r="B4" s="250"/>
      <c r="C4" s="250"/>
      <c r="D4" s="250"/>
      <c r="E4" s="250"/>
      <c r="F4" s="250"/>
      <c r="G4" s="250"/>
      <c r="H4" s="250"/>
      <c r="I4" s="250"/>
      <c r="J4" s="250"/>
      <c r="K4" s="250"/>
      <c r="L4" s="250"/>
      <c r="M4" s="250"/>
    </row>
    <row r="5" spans="1:13">
      <c r="A5" s="19"/>
      <c r="B5" s="19"/>
      <c r="C5" s="19"/>
      <c r="D5" s="19"/>
      <c r="E5" s="19"/>
      <c r="F5" s="19"/>
      <c r="G5" s="19"/>
      <c r="H5" s="19"/>
      <c r="I5" s="19"/>
      <c r="J5" s="19"/>
      <c r="K5" s="19"/>
      <c r="L5" s="19"/>
      <c r="M5" s="19"/>
    </row>
    <row r="6" spans="1:13" ht="31">
      <c r="A6" s="21"/>
      <c r="B6" s="53" t="s">
        <v>20</v>
      </c>
      <c r="C6" s="6">
        <v>2024</v>
      </c>
      <c r="D6" s="6">
        <v>2025</v>
      </c>
      <c r="E6" s="6">
        <v>2026</v>
      </c>
      <c r="F6" s="6">
        <v>2027</v>
      </c>
      <c r="G6" s="6">
        <v>2028</v>
      </c>
      <c r="H6" s="6">
        <v>2029</v>
      </c>
      <c r="I6" s="6">
        <v>2030</v>
      </c>
      <c r="J6" s="6">
        <v>2031</v>
      </c>
      <c r="K6" s="6">
        <v>2032</v>
      </c>
      <c r="L6" s="6">
        <v>2033</v>
      </c>
      <c r="M6" s="6">
        <v>2034</v>
      </c>
    </row>
    <row r="7" spans="1:13">
      <c r="A7" s="20"/>
      <c r="B7" s="251" t="s">
        <v>12</v>
      </c>
      <c r="C7" s="251"/>
      <c r="D7" s="251"/>
      <c r="E7" s="251"/>
      <c r="F7" s="251"/>
      <c r="G7" s="251"/>
      <c r="H7" s="251"/>
      <c r="I7" s="251"/>
      <c r="J7" s="251"/>
      <c r="K7" s="251"/>
      <c r="L7" s="251"/>
      <c r="M7" s="251"/>
    </row>
    <row r="8" spans="1:13" ht="16.5" customHeight="1">
      <c r="A8" s="20" t="s">
        <v>35</v>
      </c>
      <c r="B8" s="10">
        <v>-11.222</v>
      </c>
      <c r="C8" s="10">
        <v>75.113</v>
      </c>
      <c r="D8" s="10">
        <v>0</v>
      </c>
      <c r="E8" s="10">
        <v>0</v>
      </c>
      <c r="F8" s="10">
        <v>0</v>
      </c>
      <c r="G8" s="10">
        <v>-116.52</v>
      </c>
      <c r="H8" s="10">
        <v>116.52</v>
      </c>
      <c r="I8" s="10">
        <v>0</v>
      </c>
      <c r="J8" s="10">
        <v>0</v>
      </c>
      <c r="K8" s="10">
        <v>0</v>
      </c>
      <c r="L8" s="10">
        <v>-161.446</v>
      </c>
      <c r="M8" s="10">
        <v>-15.218999999999999</v>
      </c>
    </row>
    <row r="9" spans="1:13">
      <c r="A9" s="20" t="s">
        <v>24</v>
      </c>
      <c r="B9" s="10"/>
      <c r="C9" s="10"/>
      <c r="D9" s="10"/>
      <c r="E9" s="10"/>
      <c r="F9" s="10"/>
      <c r="G9" s="10"/>
      <c r="H9" s="10"/>
      <c r="I9" s="10"/>
      <c r="J9" s="10"/>
      <c r="K9" s="10"/>
      <c r="L9" s="10"/>
      <c r="M9" s="10"/>
    </row>
    <row r="10" spans="1:13">
      <c r="A10" s="9" t="s">
        <v>10</v>
      </c>
      <c r="B10" s="10">
        <v>3746.5809999999997</v>
      </c>
      <c r="C10" s="10">
        <v>4191.1559999999999</v>
      </c>
      <c r="D10" s="10">
        <v>4127.3599999999997</v>
      </c>
      <c r="E10" s="10">
        <v>4285.4179999999997</v>
      </c>
      <c r="F10" s="10">
        <v>4483.8090000000002</v>
      </c>
      <c r="G10" s="10">
        <v>4647.7420000000002</v>
      </c>
      <c r="H10" s="10">
        <v>4968.6319999999996</v>
      </c>
      <c r="I10" s="10">
        <v>5195.3270000000002</v>
      </c>
      <c r="J10" s="10">
        <v>5455.3609999999999</v>
      </c>
      <c r="K10" s="10">
        <v>5742.1130000000003</v>
      </c>
      <c r="L10" s="10">
        <v>6033.9989999999998</v>
      </c>
      <c r="M10" s="10">
        <v>6335.9880000000003</v>
      </c>
    </row>
    <row r="11" spans="1:13">
      <c r="A11" s="9" t="s">
        <v>11</v>
      </c>
      <c r="B11" s="10">
        <v>1718.6019999999999</v>
      </c>
      <c r="C11" s="10">
        <v>1796.57</v>
      </c>
      <c r="D11" s="10">
        <v>1832.4349999999999</v>
      </c>
      <c r="E11" s="10">
        <v>1898.258</v>
      </c>
      <c r="F11" s="10">
        <v>1944.25</v>
      </c>
      <c r="G11" s="10">
        <v>1986.49</v>
      </c>
      <c r="H11" s="10">
        <v>2031.52</v>
      </c>
      <c r="I11" s="10">
        <v>2073.6570000000002</v>
      </c>
      <c r="J11" s="10">
        <v>2115.8119999999999</v>
      </c>
      <c r="K11" s="10">
        <v>2161.2399999999998</v>
      </c>
      <c r="L11" s="10">
        <v>2208.4349999999999</v>
      </c>
      <c r="M11" s="10">
        <v>2259.0160000000001</v>
      </c>
    </row>
    <row r="12" spans="1:13">
      <c r="A12" s="9" t="s">
        <v>18</v>
      </c>
      <c r="B12" s="11">
        <v>658.26700000000005</v>
      </c>
      <c r="C12" s="11">
        <v>892.30499999999995</v>
      </c>
      <c r="D12" s="11">
        <v>1015.687</v>
      </c>
      <c r="E12" s="11">
        <v>1060.7470000000001</v>
      </c>
      <c r="F12" s="11">
        <v>1083.93</v>
      </c>
      <c r="G12" s="11">
        <v>1135.6079999999999</v>
      </c>
      <c r="H12" s="11">
        <v>1198.7670000000001</v>
      </c>
      <c r="I12" s="11">
        <v>1277.867</v>
      </c>
      <c r="J12" s="11">
        <v>1372.806</v>
      </c>
      <c r="K12" s="11">
        <v>1483.5409999999999</v>
      </c>
      <c r="L12" s="11">
        <v>1594.271</v>
      </c>
      <c r="M12" s="11">
        <v>1710.182</v>
      </c>
    </row>
    <row r="13" spans="1:13" s="59" customFormat="1">
      <c r="A13" s="12" t="s">
        <v>0</v>
      </c>
      <c r="B13" s="13">
        <v>6123.4499999999989</v>
      </c>
      <c r="C13" s="13">
        <v>6880.0309999999999</v>
      </c>
      <c r="D13" s="13">
        <v>6975.482</v>
      </c>
      <c r="E13" s="13">
        <v>7244.4229999999998</v>
      </c>
      <c r="F13" s="13">
        <v>7511.9890000000005</v>
      </c>
      <c r="G13" s="13">
        <v>7769.84</v>
      </c>
      <c r="H13" s="13">
        <v>8198.9189999999999</v>
      </c>
      <c r="I13" s="13">
        <v>8546.8510000000006</v>
      </c>
      <c r="J13" s="13">
        <v>8943.9789999999994</v>
      </c>
      <c r="K13" s="13">
        <v>9386.8940000000002</v>
      </c>
      <c r="L13" s="13">
        <v>9836.7049999999999</v>
      </c>
      <c r="M13" s="13">
        <v>10305.186000000002</v>
      </c>
    </row>
    <row r="14" spans="1:13" ht="31.5" customHeight="1">
      <c r="A14" s="1" t="s">
        <v>260</v>
      </c>
      <c r="B14" s="13">
        <v>-1682.5029999999988</v>
      </c>
      <c r="C14" s="13">
        <v>-1990.2699999999995</v>
      </c>
      <c r="D14" s="13">
        <v>-1937.8540000000003</v>
      </c>
      <c r="E14" s="13">
        <v>-1850.8229999999994</v>
      </c>
      <c r="F14" s="13">
        <v>-1755.8930000000009</v>
      </c>
      <c r="G14" s="13">
        <v>-1825.9539999999997</v>
      </c>
      <c r="H14" s="13">
        <v>-2065.4939999999997</v>
      </c>
      <c r="I14" s="13">
        <v>-2192.8390000000009</v>
      </c>
      <c r="J14" s="13">
        <v>-2282.8509999999997</v>
      </c>
      <c r="K14" s="13">
        <v>-2487.4980000000005</v>
      </c>
      <c r="L14" s="13">
        <v>-2660.6890000000003</v>
      </c>
      <c r="M14" s="13">
        <v>-2846.4560000000019</v>
      </c>
    </row>
    <row r="15" spans="1:13">
      <c r="A15" s="2" t="s">
        <v>261</v>
      </c>
      <c r="B15" s="18">
        <v>-1024.235999999999</v>
      </c>
      <c r="C15" s="18">
        <v>-1097.9649999999992</v>
      </c>
      <c r="D15" s="18">
        <v>-922.16700000000037</v>
      </c>
      <c r="E15" s="18">
        <v>-790.07599999999911</v>
      </c>
      <c r="F15" s="18">
        <v>-671.96300000000065</v>
      </c>
      <c r="G15" s="18">
        <v>-690.34599999999955</v>
      </c>
      <c r="H15" s="18">
        <v>-866.72699999999986</v>
      </c>
      <c r="I15" s="18">
        <v>-914.97200000000066</v>
      </c>
      <c r="J15" s="18">
        <v>-910.04500000000007</v>
      </c>
      <c r="K15" s="18">
        <v>-1003.9570000000003</v>
      </c>
      <c r="L15" s="18">
        <v>-1066.4179999999997</v>
      </c>
      <c r="M15" s="18">
        <v>-1136.2740000000013</v>
      </c>
    </row>
    <row r="16" spans="1:13" ht="30.75" customHeight="1">
      <c r="A16" s="20"/>
      <c r="B16" s="252" t="s">
        <v>13</v>
      </c>
      <c r="C16" s="252"/>
      <c r="D16" s="252"/>
      <c r="E16" s="252"/>
      <c r="F16" s="252"/>
      <c r="G16" s="252"/>
      <c r="H16" s="252"/>
      <c r="I16" s="252"/>
      <c r="J16" s="252"/>
      <c r="K16" s="252"/>
      <c r="L16" s="252"/>
      <c r="M16" s="252"/>
    </row>
    <row r="17" spans="1:13">
      <c r="A17" s="20" t="s">
        <v>25</v>
      </c>
      <c r="B17" s="20"/>
      <c r="C17" s="20"/>
      <c r="D17" s="22"/>
      <c r="E17" s="22"/>
      <c r="F17" s="22"/>
      <c r="G17" s="22"/>
      <c r="H17" s="22"/>
      <c r="I17" s="22"/>
      <c r="J17" s="22"/>
      <c r="K17" s="22"/>
      <c r="L17" s="22"/>
      <c r="M17" s="22"/>
    </row>
    <row r="18" spans="1:13">
      <c r="A18" s="9" t="s">
        <v>10</v>
      </c>
      <c r="B18" s="51">
        <v>13.889999999999999</v>
      </c>
      <c r="C18" s="51">
        <v>14.722999999999999</v>
      </c>
      <c r="D18" s="51">
        <v>13.891999999999999</v>
      </c>
      <c r="E18" s="51">
        <v>13.888999999999999</v>
      </c>
      <c r="F18" s="51">
        <v>14.024999999999999</v>
      </c>
      <c r="G18" s="51">
        <v>14.036</v>
      </c>
      <c r="H18" s="51">
        <v>14.466999999999999</v>
      </c>
      <c r="I18" s="51">
        <v>14.571999999999999</v>
      </c>
      <c r="J18" s="51">
        <v>14.737</v>
      </c>
      <c r="K18" s="51">
        <v>14.942</v>
      </c>
      <c r="L18" s="51">
        <v>15.126999999999999</v>
      </c>
      <c r="M18" s="51">
        <v>15.305999999999999</v>
      </c>
    </row>
    <row r="19" spans="1:13">
      <c r="A19" s="9" t="s">
        <v>11</v>
      </c>
      <c r="B19" s="51">
        <v>6.3720000000000008</v>
      </c>
      <c r="C19" s="51">
        <v>6.3120000000000003</v>
      </c>
      <c r="D19" s="51">
        <v>6.1680000000000001</v>
      </c>
      <c r="E19" s="51">
        <v>6.1520000000000001</v>
      </c>
      <c r="F19" s="51">
        <v>6.0820000000000007</v>
      </c>
      <c r="G19" s="51">
        <v>5.9990000000000006</v>
      </c>
      <c r="H19" s="51">
        <v>5.915</v>
      </c>
      <c r="I19" s="51">
        <v>5.8170000000000002</v>
      </c>
      <c r="J19" s="51">
        <v>5.7160000000000002</v>
      </c>
      <c r="K19" s="51">
        <v>5.6240000000000006</v>
      </c>
      <c r="L19" s="51">
        <v>5.5369999999999999</v>
      </c>
      <c r="M19" s="51">
        <v>5.4570000000000007</v>
      </c>
    </row>
    <row r="20" spans="1:13">
      <c r="A20" s="9" t="s">
        <v>18</v>
      </c>
      <c r="B20" s="52">
        <v>2.4409999999999998</v>
      </c>
      <c r="C20" s="52">
        <v>3.1349999999999998</v>
      </c>
      <c r="D20" s="52">
        <v>3.419</v>
      </c>
      <c r="E20" s="52">
        <v>3.4379999999999997</v>
      </c>
      <c r="F20" s="52">
        <v>3.391</v>
      </c>
      <c r="G20" s="52">
        <v>3.4299999999999997</v>
      </c>
      <c r="H20" s="52">
        <v>3.4910000000000001</v>
      </c>
      <c r="I20" s="52">
        <v>3.585</v>
      </c>
      <c r="J20" s="52">
        <v>3.7090000000000001</v>
      </c>
      <c r="K20" s="52">
        <v>3.8609999999999998</v>
      </c>
      <c r="L20" s="52">
        <v>3.9969999999999999</v>
      </c>
      <c r="M20" s="52">
        <v>4.1320000000000006</v>
      </c>
    </row>
    <row r="21" spans="1:13">
      <c r="A21" s="12" t="s">
        <v>0</v>
      </c>
      <c r="B21" s="51">
        <v>22.702000000000002</v>
      </c>
      <c r="C21" s="51">
        <v>24.169</v>
      </c>
      <c r="D21" s="51">
        <v>23.479000000000003</v>
      </c>
      <c r="E21" s="51">
        <v>23.478000000000002</v>
      </c>
      <c r="F21" s="51">
        <v>23.496000000000002</v>
      </c>
      <c r="G21" s="51">
        <v>23.464000000000002</v>
      </c>
      <c r="H21" s="51">
        <v>23.872</v>
      </c>
      <c r="I21" s="51">
        <v>23.972000000000001</v>
      </c>
      <c r="J21" s="51">
        <v>24.161000000000001</v>
      </c>
      <c r="K21" s="51">
        <v>24.425000000000001</v>
      </c>
      <c r="L21" s="51">
        <v>24.66</v>
      </c>
      <c r="M21" s="51">
        <v>24.893000000000001</v>
      </c>
    </row>
    <row r="22" spans="1:13" ht="31.5" customHeight="1">
      <c r="A22" s="23" t="s">
        <v>260</v>
      </c>
      <c r="B22" s="15">
        <v>-6.2380000000000004</v>
      </c>
      <c r="C22" s="15">
        <v>-6.992</v>
      </c>
      <c r="D22" s="15">
        <v>-6.5230000000000006</v>
      </c>
      <c r="E22" s="15">
        <v>-5.9990000000000006</v>
      </c>
      <c r="F22" s="15">
        <v>-5.4930000000000003</v>
      </c>
      <c r="G22" s="15">
        <v>-5.5140000000000002</v>
      </c>
      <c r="H22" s="15">
        <v>-6.0140000000000002</v>
      </c>
      <c r="I22" s="15">
        <v>-6.1510000000000007</v>
      </c>
      <c r="J22" s="15">
        <v>-6.1670000000000007</v>
      </c>
      <c r="K22" s="15">
        <v>-6.4730000000000008</v>
      </c>
      <c r="L22" s="15">
        <v>-6.67</v>
      </c>
      <c r="M22" s="15">
        <v>-6.8760000000000003</v>
      </c>
    </row>
    <row r="23" spans="1:13" ht="29.25" customHeight="1">
      <c r="A23" s="2" t="s">
        <v>261</v>
      </c>
      <c r="B23" s="51">
        <v>-3.798</v>
      </c>
      <c r="C23" s="51">
        <v>-3.8569999999999998</v>
      </c>
      <c r="D23" s="51">
        <v>-3.1040000000000001</v>
      </c>
      <c r="E23" s="51">
        <v>-2.5609999999999999</v>
      </c>
      <c r="F23" s="51">
        <v>-2.1019999999999999</v>
      </c>
      <c r="G23" s="51">
        <v>-2.085</v>
      </c>
      <c r="H23" s="51">
        <v>-2.524</v>
      </c>
      <c r="I23" s="51">
        <v>-2.5669999999999997</v>
      </c>
      <c r="J23" s="51">
        <v>-2.4590000000000001</v>
      </c>
      <c r="K23" s="51">
        <v>-2.613</v>
      </c>
      <c r="L23" s="51">
        <v>-2.6739999999999999</v>
      </c>
      <c r="M23" s="51">
        <v>-2.7450000000000001</v>
      </c>
    </row>
    <row r="24" spans="1:13" ht="29.25" customHeight="1">
      <c r="A24" s="23" t="s">
        <v>23</v>
      </c>
      <c r="B24" s="20"/>
      <c r="C24" s="20"/>
      <c r="D24" s="10"/>
      <c r="E24" s="10"/>
      <c r="F24" s="10"/>
      <c r="G24" s="10"/>
      <c r="H24" s="10"/>
      <c r="I24" s="10"/>
      <c r="J24" s="10"/>
      <c r="K24" s="10"/>
      <c r="L24" s="10"/>
      <c r="M24" s="10"/>
    </row>
    <row r="25" spans="1:13">
      <c r="A25" s="20" t="s">
        <v>34</v>
      </c>
      <c r="B25" s="20"/>
      <c r="C25" s="20"/>
      <c r="D25" s="20"/>
      <c r="E25" s="20"/>
      <c r="F25" s="20"/>
      <c r="G25" s="20"/>
      <c r="H25" s="20"/>
      <c r="I25" s="20"/>
      <c r="J25" s="20"/>
      <c r="K25" s="20"/>
      <c r="L25" s="20"/>
      <c r="M25" s="20"/>
    </row>
    <row r="26" spans="1:13" ht="15.5" customHeight="1">
      <c r="A26" s="9" t="s">
        <v>12</v>
      </c>
      <c r="B26" s="18">
        <v>-1693.7249999999999</v>
      </c>
      <c r="C26" s="18">
        <v>-1915.1569999999999</v>
      </c>
      <c r="D26" s="18">
        <v>-1937.854</v>
      </c>
      <c r="E26" s="18">
        <v>-1850.8230000000001</v>
      </c>
      <c r="F26" s="18">
        <v>-1755.893</v>
      </c>
      <c r="G26" s="18">
        <v>-1942.4739999999999</v>
      </c>
      <c r="H26" s="18">
        <v>-1948.9739999999999</v>
      </c>
      <c r="I26" s="18">
        <v>-2192.8389999999999</v>
      </c>
      <c r="J26" s="18">
        <v>-2282.8510000000001</v>
      </c>
      <c r="K26" s="18">
        <v>-2487.498</v>
      </c>
      <c r="L26" s="18">
        <v>-2822.1350000000002</v>
      </c>
      <c r="M26" s="18">
        <v>-2861.6750000000002</v>
      </c>
    </row>
    <row r="27" spans="1:13" ht="15.5" customHeight="1">
      <c r="A27" s="9" t="s">
        <v>13</v>
      </c>
      <c r="B27" s="51">
        <v>-6.28</v>
      </c>
      <c r="C27" s="51">
        <v>-6.7280000000000006</v>
      </c>
      <c r="D27" s="51">
        <v>-6.5230000000000006</v>
      </c>
      <c r="E27" s="51">
        <v>-5.9990000000000006</v>
      </c>
      <c r="F27" s="51">
        <v>-5.4930000000000003</v>
      </c>
      <c r="G27" s="51">
        <v>-5.8660000000000005</v>
      </c>
      <c r="H27" s="51">
        <v>-5.6750000000000007</v>
      </c>
      <c r="I27" s="51">
        <v>-6.1510000000000007</v>
      </c>
      <c r="J27" s="51">
        <v>-6.1670000000000007</v>
      </c>
      <c r="K27" s="51">
        <v>-6.4730000000000008</v>
      </c>
      <c r="L27" s="51">
        <v>-7.0750000000000002</v>
      </c>
      <c r="M27" s="51">
        <v>-6.9130000000000003</v>
      </c>
    </row>
    <row r="28" spans="1:13">
      <c r="A28" s="54"/>
      <c r="B28" s="54"/>
      <c r="C28" s="54"/>
      <c r="D28" s="55"/>
      <c r="E28" s="55"/>
      <c r="F28" s="55"/>
      <c r="G28" s="55"/>
      <c r="H28" s="55"/>
      <c r="I28" s="55"/>
      <c r="J28" s="55"/>
      <c r="K28" s="55"/>
      <c r="L28" s="55"/>
      <c r="M28" s="55"/>
    </row>
    <row r="29" spans="1:13">
      <c r="A29" s="45" t="s">
        <v>17</v>
      </c>
      <c r="B29" s="63"/>
      <c r="C29" s="64"/>
      <c r="D29" s="63"/>
      <c r="E29" s="63"/>
      <c r="F29" s="63"/>
      <c r="G29" s="63"/>
      <c r="H29" s="63"/>
      <c r="I29" s="63"/>
      <c r="J29" s="63"/>
      <c r="K29" s="63"/>
      <c r="L29" s="63"/>
      <c r="M29" s="63"/>
    </row>
    <row r="30" spans="1:13">
      <c r="A30" s="63"/>
      <c r="B30" s="63"/>
      <c r="C30" s="63"/>
      <c r="D30" s="63"/>
      <c r="E30" s="63"/>
      <c r="F30" s="63"/>
      <c r="G30" s="63"/>
      <c r="H30" s="63"/>
      <c r="I30" s="63"/>
      <c r="J30" s="63"/>
      <c r="K30" s="63"/>
      <c r="L30" s="63"/>
      <c r="M30" s="63"/>
    </row>
    <row r="31" spans="1:13" ht="15.5" customHeight="1">
      <c r="A31" s="82"/>
      <c r="B31" s="82"/>
      <c r="C31" s="82"/>
      <c r="D31" s="82"/>
      <c r="E31" s="82"/>
      <c r="F31" s="82"/>
      <c r="G31" s="82"/>
      <c r="H31" s="82"/>
      <c r="I31" s="82"/>
      <c r="J31" s="82"/>
      <c r="K31" s="82"/>
      <c r="L31" s="82"/>
      <c r="M31" s="82"/>
    </row>
    <row r="32" spans="1:13">
      <c r="A32" s="82"/>
      <c r="B32" s="82"/>
      <c r="C32" s="82"/>
      <c r="D32" s="82"/>
      <c r="E32" s="82"/>
      <c r="F32" s="82"/>
      <c r="G32" s="82"/>
      <c r="H32" s="82"/>
      <c r="I32" s="82"/>
      <c r="J32" s="82"/>
      <c r="K32" s="82"/>
      <c r="L32" s="82"/>
      <c r="M32" s="82"/>
    </row>
    <row r="33" spans="1:13">
      <c r="A33" s="82"/>
      <c r="B33" s="82"/>
      <c r="C33" s="82"/>
      <c r="D33" s="82"/>
      <c r="E33" s="82"/>
      <c r="F33" s="82"/>
      <c r="G33" s="82"/>
      <c r="H33" s="82"/>
      <c r="I33" s="82"/>
      <c r="J33" s="82"/>
      <c r="K33" s="82"/>
      <c r="L33" s="82"/>
      <c r="M33" s="82"/>
    </row>
    <row r="34" spans="1:13">
      <c r="A34" s="82"/>
      <c r="B34" s="82"/>
      <c r="C34" s="82"/>
      <c r="D34" s="82"/>
      <c r="E34" s="82"/>
      <c r="F34" s="82"/>
      <c r="G34" s="82"/>
      <c r="H34" s="82"/>
      <c r="I34" s="82"/>
      <c r="J34" s="82"/>
      <c r="K34" s="82"/>
      <c r="L34" s="82"/>
      <c r="M34" s="82"/>
    </row>
    <row r="35" spans="1:13">
      <c r="A35" s="82"/>
      <c r="B35" s="82"/>
      <c r="C35" s="82"/>
      <c r="D35" s="82"/>
      <c r="E35" s="82"/>
      <c r="F35" s="82"/>
      <c r="G35" s="82"/>
      <c r="H35" s="82"/>
      <c r="I35" s="82"/>
      <c r="J35" s="82"/>
      <c r="K35" s="82"/>
      <c r="L35" s="82"/>
      <c r="M35" s="82"/>
    </row>
    <row r="36" spans="1:13">
      <c r="A36" s="82"/>
      <c r="B36" s="82"/>
      <c r="C36" s="82"/>
      <c r="D36" s="82"/>
      <c r="E36" s="82"/>
      <c r="F36" s="82"/>
      <c r="G36" s="82"/>
      <c r="H36" s="82"/>
      <c r="I36" s="82"/>
      <c r="J36" s="82"/>
      <c r="K36" s="82"/>
      <c r="L36" s="82"/>
      <c r="M36" s="82"/>
    </row>
    <row r="37" spans="1:13">
      <c r="A37" s="82"/>
      <c r="B37" s="82"/>
      <c r="C37" s="82"/>
      <c r="D37" s="82"/>
      <c r="E37" s="82"/>
      <c r="F37" s="82"/>
      <c r="G37" s="82"/>
      <c r="H37" s="82"/>
      <c r="I37" s="82"/>
      <c r="J37" s="82"/>
      <c r="K37" s="82"/>
      <c r="L37" s="82"/>
      <c r="M37" s="82"/>
    </row>
    <row r="38" spans="1:13">
      <c r="A38" s="82"/>
      <c r="B38" s="82"/>
      <c r="C38" s="82"/>
      <c r="D38" s="82"/>
      <c r="E38" s="82"/>
      <c r="F38" s="82"/>
      <c r="G38" s="82"/>
      <c r="H38" s="82"/>
      <c r="I38" s="82"/>
      <c r="J38" s="82"/>
      <c r="K38" s="82"/>
      <c r="L38" s="82"/>
      <c r="M38" s="82"/>
    </row>
    <row r="39" spans="1:13">
      <c r="A39" s="82"/>
      <c r="B39" s="82"/>
      <c r="C39" s="82"/>
      <c r="D39" s="82"/>
      <c r="E39" s="82"/>
      <c r="F39" s="82"/>
      <c r="G39" s="82"/>
      <c r="H39" s="82"/>
      <c r="I39" s="82"/>
      <c r="J39" s="82"/>
      <c r="K39" s="82"/>
      <c r="L39" s="82"/>
      <c r="M39" s="82"/>
    </row>
    <row r="40" spans="1:13">
      <c r="A40" s="82"/>
      <c r="B40" s="82"/>
      <c r="C40" s="82"/>
      <c r="D40" s="82"/>
      <c r="E40" s="82"/>
      <c r="F40" s="82"/>
      <c r="G40" s="82"/>
      <c r="H40" s="82"/>
      <c r="I40" s="82"/>
      <c r="J40" s="82"/>
      <c r="K40" s="82"/>
      <c r="L40" s="82"/>
      <c r="M40" s="82"/>
    </row>
    <row r="41" spans="1:13">
      <c r="A41" s="82"/>
      <c r="B41" s="82"/>
      <c r="C41" s="82"/>
      <c r="D41" s="82"/>
      <c r="E41" s="82"/>
      <c r="F41" s="82"/>
      <c r="G41" s="82"/>
      <c r="H41" s="82"/>
      <c r="I41" s="82"/>
      <c r="J41" s="82"/>
      <c r="K41" s="82"/>
      <c r="L41" s="82"/>
      <c r="M41" s="82"/>
    </row>
    <row r="42" spans="1:13">
      <c r="A42" s="83"/>
      <c r="B42" s="83"/>
      <c r="C42" s="83"/>
      <c r="D42" s="83"/>
      <c r="E42" s="83"/>
      <c r="F42" s="83"/>
      <c r="G42" s="83"/>
      <c r="H42" s="83"/>
      <c r="I42" s="83"/>
      <c r="J42" s="83"/>
      <c r="K42" s="83"/>
      <c r="L42" s="83"/>
      <c r="M42" s="83"/>
    </row>
    <row r="43" spans="1:13">
      <c r="A43" s="83"/>
      <c r="B43" s="83"/>
      <c r="C43" s="83"/>
      <c r="D43" s="83"/>
      <c r="E43" s="83"/>
      <c r="F43" s="83"/>
      <c r="G43" s="83"/>
      <c r="H43" s="83"/>
      <c r="I43" s="83"/>
      <c r="J43" s="83"/>
      <c r="K43" s="83"/>
      <c r="L43" s="83"/>
      <c r="M43" s="83"/>
    </row>
    <row r="44" spans="1:13">
      <c r="A44" s="83"/>
      <c r="B44" s="83"/>
      <c r="C44" s="83"/>
      <c r="D44" s="83"/>
      <c r="E44" s="83"/>
      <c r="F44" s="83"/>
      <c r="G44" s="83"/>
      <c r="H44" s="83"/>
      <c r="I44" s="83"/>
      <c r="J44" s="83"/>
      <c r="K44" s="83"/>
      <c r="L44" s="83"/>
      <c r="M44" s="83"/>
    </row>
  </sheetData>
  <mergeCells count="3">
    <mergeCell ref="A4:M4"/>
    <mergeCell ref="B7:M7"/>
    <mergeCell ref="B16:M16"/>
  </mergeCells>
  <hyperlinks>
    <hyperlink ref="A29" location="Contents!A1" display="Back to Table of Contents" xr:uid="{47F12E59-525B-40A6-88B2-5D2299BF631D}"/>
    <hyperlink ref="A2" r:id="rId1" xr:uid="{19B2155A-61FD-4C40-BFAB-09A051605357}"/>
  </hyperlinks>
  <pageMargins left="0.7" right="0.7" top="0.75" bottom="0.75" header="0.3" footer="0.3"/>
  <pageSetup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B07EC7-F5F4-4893-88C2-C5EF3D84D40F}">
  <sheetPr codeName="Sheet8"/>
  <dimension ref="A1:M53"/>
  <sheetViews>
    <sheetView zoomScaleNormal="100" workbookViewId="0"/>
  </sheetViews>
  <sheetFormatPr baseColWidth="10" defaultColWidth="8.7109375" defaultRowHeight="16"/>
  <cols>
    <col min="1" max="1" width="33.28515625" customWidth="1"/>
    <col min="2" max="13" width="6.7109375" customWidth="1"/>
  </cols>
  <sheetData>
    <row r="1" spans="1:13" s="43" customFormat="1" ht="15" customHeight="1">
      <c r="A1" s="62" t="s">
        <v>259</v>
      </c>
    </row>
    <row r="2" spans="1:13" s="163" customFormat="1" ht="15" customHeight="1">
      <c r="A2" s="159" t="s">
        <v>150</v>
      </c>
    </row>
    <row r="3" spans="1:13" s="43" customFormat="1" ht="15" customHeight="1">
      <c r="A3" s="47"/>
    </row>
    <row r="4" spans="1:13" ht="32.25" customHeight="1">
      <c r="A4" s="253" t="s">
        <v>102</v>
      </c>
      <c r="B4" s="253"/>
      <c r="C4" s="253"/>
      <c r="D4" s="253"/>
      <c r="E4" s="253"/>
      <c r="F4" s="253"/>
      <c r="G4" s="253"/>
      <c r="H4" s="253"/>
      <c r="I4" s="253"/>
      <c r="J4" s="253"/>
      <c r="K4" s="253"/>
      <c r="L4" s="253"/>
      <c r="M4" s="253"/>
    </row>
    <row r="5" spans="1:13">
      <c r="A5" s="24" t="s">
        <v>26</v>
      </c>
      <c r="B5" s="25"/>
      <c r="C5" s="25"/>
      <c r="D5" s="25"/>
      <c r="E5" s="26"/>
      <c r="F5" s="26"/>
      <c r="G5" s="26"/>
      <c r="H5" s="26"/>
      <c r="I5" s="26"/>
      <c r="J5" s="26"/>
      <c r="K5" s="26"/>
      <c r="L5" s="26"/>
      <c r="M5" s="26"/>
    </row>
    <row r="6" spans="1:13">
      <c r="A6" s="27"/>
      <c r="B6" s="28"/>
      <c r="C6" s="28"/>
      <c r="D6" s="28"/>
      <c r="E6" s="29"/>
      <c r="F6" s="29"/>
      <c r="G6" s="29"/>
      <c r="H6" s="29"/>
      <c r="I6" s="29"/>
      <c r="J6" s="29"/>
      <c r="K6" s="29"/>
      <c r="L6" s="29"/>
      <c r="M6" s="29"/>
    </row>
    <row r="7" spans="1:13" ht="31">
      <c r="A7" s="30"/>
      <c r="B7" s="58" t="s">
        <v>21</v>
      </c>
      <c r="C7" s="31">
        <v>2024</v>
      </c>
      <c r="D7" s="31">
        <v>2025</v>
      </c>
      <c r="E7" s="31">
        <v>2026</v>
      </c>
      <c r="F7" s="31">
        <v>2027</v>
      </c>
      <c r="G7" s="31">
        <v>2028</v>
      </c>
      <c r="H7" s="31">
        <v>2029</v>
      </c>
      <c r="I7" s="31">
        <v>2030</v>
      </c>
      <c r="J7" s="31">
        <v>2031</v>
      </c>
      <c r="K7" s="31">
        <v>2032</v>
      </c>
      <c r="L7" s="31">
        <v>2033</v>
      </c>
      <c r="M7" s="31">
        <v>2034</v>
      </c>
    </row>
    <row r="8" spans="1:13" ht="37.5" customHeight="1">
      <c r="A8" s="32" t="s">
        <v>27</v>
      </c>
      <c r="B8" s="33">
        <v>24253.445</v>
      </c>
      <c r="C8" s="33">
        <v>26235.601999999999</v>
      </c>
      <c r="D8" s="33">
        <v>28177.635999999999</v>
      </c>
      <c r="E8" s="33">
        <v>30187.839</v>
      </c>
      <c r="F8" s="33">
        <v>32117.706999999999</v>
      </c>
      <c r="G8" s="33">
        <v>33948.519</v>
      </c>
      <c r="H8" s="33">
        <v>35959.838000000003</v>
      </c>
      <c r="I8" s="33">
        <v>37965.341</v>
      </c>
      <c r="J8" s="33">
        <v>40198.264000000003</v>
      </c>
      <c r="K8" s="33">
        <v>42507.857000000004</v>
      </c>
      <c r="L8" s="33">
        <v>45013.947</v>
      </c>
      <c r="M8" s="33">
        <v>47818.794000000002</v>
      </c>
    </row>
    <row r="9" spans="1:13" ht="32.25" customHeight="1">
      <c r="A9" s="32" t="s">
        <v>28</v>
      </c>
      <c r="B9" s="34"/>
      <c r="C9" s="34"/>
      <c r="D9" s="34"/>
      <c r="E9" s="56"/>
      <c r="F9" s="56"/>
      <c r="G9" s="56"/>
      <c r="H9" s="56"/>
      <c r="I9" s="56"/>
      <c r="J9" s="56"/>
      <c r="K9" s="57"/>
      <c r="L9" s="34"/>
      <c r="M9" s="34"/>
    </row>
    <row r="10" spans="1:13">
      <c r="A10" s="35" t="s">
        <v>36</v>
      </c>
      <c r="B10" s="33">
        <v>1693.7249999999999</v>
      </c>
      <c r="C10" s="33">
        <v>1915.1569999999999</v>
      </c>
      <c r="D10" s="33">
        <v>1937.854</v>
      </c>
      <c r="E10" s="33">
        <v>1850.8230000000001</v>
      </c>
      <c r="F10" s="33">
        <v>1755.893</v>
      </c>
      <c r="G10" s="33">
        <v>1942.4739999999999</v>
      </c>
      <c r="H10" s="33">
        <v>1948.9739999999999</v>
      </c>
      <c r="I10" s="33">
        <v>2192.8389999999999</v>
      </c>
      <c r="J10" s="33">
        <v>2282.8510000000001</v>
      </c>
      <c r="K10" s="33">
        <v>2487.498</v>
      </c>
      <c r="L10" s="33">
        <v>2822.1350000000002</v>
      </c>
      <c r="M10" s="33">
        <v>2861.6750000000002</v>
      </c>
    </row>
    <row r="11" spans="1:13">
      <c r="A11" s="35" t="s">
        <v>151</v>
      </c>
      <c r="B11" s="36">
        <v>288.43299999999999</v>
      </c>
      <c r="C11" s="36">
        <v>26.876999999999999</v>
      </c>
      <c r="D11" s="36">
        <v>72.349000000000004</v>
      </c>
      <c r="E11" s="36">
        <v>79.045000000000002</v>
      </c>
      <c r="F11" s="36">
        <v>74.918999999999997</v>
      </c>
      <c r="G11" s="36">
        <v>68.844999999999999</v>
      </c>
      <c r="H11" s="36">
        <v>56.529000000000003</v>
      </c>
      <c r="I11" s="36">
        <v>40.084000000000003</v>
      </c>
      <c r="J11" s="36">
        <v>26.742000000000001</v>
      </c>
      <c r="K11" s="36">
        <v>18.591999999999999</v>
      </c>
      <c r="L11" s="36">
        <v>-17.288</v>
      </c>
      <c r="M11" s="36">
        <v>-16.288</v>
      </c>
    </row>
    <row r="12" spans="1:13">
      <c r="A12" s="85" t="s">
        <v>0</v>
      </c>
      <c r="B12" s="33">
        <v>1982.1569999999999</v>
      </c>
      <c r="C12" s="33">
        <v>1942.0340000000001</v>
      </c>
      <c r="D12" s="33">
        <v>2010.203</v>
      </c>
      <c r="E12" s="33">
        <v>1929.8679999999999</v>
      </c>
      <c r="F12" s="33">
        <v>1830.8119999999999</v>
      </c>
      <c r="G12" s="33">
        <v>2011.319</v>
      </c>
      <c r="H12" s="33">
        <v>2005.5029999999999</v>
      </c>
      <c r="I12" s="33">
        <v>2232.9229999999998</v>
      </c>
      <c r="J12" s="33">
        <v>2309.5929999999998</v>
      </c>
      <c r="K12" s="33">
        <v>2506.09</v>
      </c>
      <c r="L12" s="33">
        <v>2804.8470000000002</v>
      </c>
      <c r="M12" s="33">
        <v>2845.3870000000002</v>
      </c>
    </row>
    <row r="13" spans="1:13" ht="32.25" customHeight="1">
      <c r="A13" s="32" t="s">
        <v>37</v>
      </c>
      <c r="B13" s="34"/>
      <c r="C13" s="34"/>
      <c r="D13" s="34"/>
      <c r="E13" s="56"/>
      <c r="F13" s="56"/>
      <c r="G13" s="56"/>
      <c r="H13" s="56"/>
      <c r="I13" s="56"/>
      <c r="J13" s="56"/>
      <c r="K13" s="57"/>
      <c r="L13" s="34"/>
      <c r="M13" s="34"/>
    </row>
    <row r="14" spans="1:13">
      <c r="A14" s="37" t="s">
        <v>12</v>
      </c>
      <c r="B14" s="38">
        <v>26235.601999999999</v>
      </c>
      <c r="C14" s="38">
        <v>28177.635999999999</v>
      </c>
      <c r="D14" s="38">
        <v>30187.839</v>
      </c>
      <c r="E14" s="38">
        <v>32117.706999999999</v>
      </c>
      <c r="F14" s="38">
        <v>33948.519</v>
      </c>
      <c r="G14" s="38">
        <v>35959.838000000003</v>
      </c>
      <c r="H14" s="38">
        <v>37965.341</v>
      </c>
      <c r="I14" s="38">
        <v>40198.264000000003</v>
      </c>
      <c r="J14" s="38">
        <v>42507.857000000004</v>
      </c>
      <c r="K14" s="38">
        <v>45013.947</v>
      </c>
      <c r="L14" s="38">
        <v>47818.794000000002</v>
      </c>
      <c r="M14" s="38">
        <v>50664.180999999997</v>
      </c>
    </row>
    <row r="15" spans="1:13">
      <c r="A15" s="37" t="s">
        <v>13</v>
      </c>
      <c r="B15" s="39">
        <v>97.26400000000001</v>
      </c>
      <c r="C15" s="39">
        <v>98.983000000000004</v>
      </c>
      <c r="D15" s="39">
        <v>101.607</v>
      </c>
      <c r="E15" s="39">
        <v>104.08800000000001</v>
      </c>
      <c r="F15" s="39">
        <v>106.18400000000001</v>
      </c>
      <c r="G15" s="39">
        <v>108.59100000000001</v>
      </c>
      <c r="H15" s="39">
        <v>110.539</v>
      </c>
      <c r="I15" s="39">
        <v>112.74600000000001</v>
      </c>
      <c r="J15" s="39">
        <v>114.83</v>
      </c>
      <c r="K15" s="39">
        <v>117.128</v>
      </c>
      <c r="L15" s="39">
        <v>119.876</v>
      </c>
      <c r="M15" s="39">
        <v>122.384</v>
      </c>
    </row>
    <row r="16" spans="1:13" ht="35.25" customHeight="1">
      <c r="A16" s="29" t="s">
        <v>23</v>
      </c>
      <c r="B16" s="34"/>
      <c r="C16" s="34"/>
      <c r="D16" s="34"/>
      <c r="E16" s="56"/>
      <c r="F16" s="56"/>
      <c r="G16" s="56"/>
      <c r="H16" s="56"/>
      <c r="I16" s="56"/>
      <c r="J16" s="56"/>
      <c r="K16" s="57"/>
      <c r="L16" s="34"/>
      <c r="M16" s="34"/>
    </row>
    <row r="17" spans="1:13" ht="19.25" customHeight="1">
      <c r="A17" s="88" t="s">
        <v>152</v>
      </c>
      <c r="B17" s="33">
        <v>2202.645</v>
      </c>
      <c r="C17" s="33">
        <v>2229.5219999999999</v>
      </c>
      <c r="D17" s="33">
        <v>2301.8710000000001</v>
      </c>
      <c r="E17" s="33">
        <v>2380.9160000000002</v>
      </c>
      <c r="F17" s="33">
        <v>2455.835</v>
      </c>
      <c r="G17" s="33">
        <v>2524.6799999999998</v>
      </c>
      <c r="H17" s="33">
        <v>2581.2089999999998</v>
      </c>
      <c r="I17" s="33">
        <v>2621.2930000000001</v>
      </c>
      <c r="J17" s="33">
        <v>2648.0349999999999</v>
      </c>
      <c r="K17" s="33">
        <v>2666.627</v>
      </c>
      <c r="L17" s="33">
        <v>2649.3389999999999</v>
      </c>
      <c r="M17" s="33">
        <v>2633.0509999999999</v>
      </c>
    </row>
    <row r="18" spans="1:13" ht="36.75" customHeight="1">
      <c r="A18" s="32" t="s">
        <v>29</v>
      </c>
      <c r="B18" s="34"/>
      <c r="C18" s="34"/>
      <c r="D18" s="34"/>
      <c r="E18" s="56"/>
      <c r="F18" s="56"/>
      <c r="G18" s="56"/>
      <c r="H18" s="56"/>
      <c r="I18" s="56"/>
      <c r="J18" s="56"/>
      <c r="K18" s="57"/>
      <c r="L18" s="34"/>
      <c r="M18" s="34"/>
    </row>
    <row r="19" spans="1:13">
      <c r="A19" s="35" t="s">
        <v>12</v>
      </c>
      <c r="B19" s="33">
        <v>24032.956999999999</v>
      </c>
      <c r="C19" s="33">
        <v>25948.114000000001</v>
      </c>
      <c r="D19" s="33">
        <v>27885.968000000001</v>
      </c>
      <c r="E19" s="33">
        <v>29736.791000000001</v>
      </c>
      <c r="F19" s="33">
        <v>31492.684000000001</v>
      </c>
      <c r="G19" s="33">
        <v>33435.158000000003</v>
      </c>
      <c r="H19" s="33">
        <v>35384.131999999998</v>
      </c>
      <c r="I19" s="33">
        <v>37576.970999999998</v>
      </c>
      <c r="J19" s="33">
        <v>39859.822</v>
      </c>
      <c r="K19" s="33">
        <v>42347.32</v>
      </c>
      <c r="L19" s="33">
        <v>45169.455000000002</v>
      </c>
      <c r="M19" s="33">
        <v>48031.13</v>
      </c>
    </row>
    <row r="20" spans="1:13">
      <c r="A20" s="35" t="s">
        <v>13</v>
      </c>
      <c r="B20" s="89">
        <v>89.097999999999999</v>
      </c>
      <c r="C20" s="89">
        <v>91.15100000000001</v>
      </c>
      <c r="D20" s="89">
        <v>93.859000000000009</v>
      </c>
      <c r="E20" s="89">
        <v>96.372</v>
      </c>
      <c r="F20" s="89">
        <v>98.50200000000001</v>
      </c>
      <c r="G20" s="89">
        <v>100.967</v>
      </c>
      <c r="H20" s="89">
        <v>103.024</v>
      </c>
      <c r="I20" s="89">
        <v>105.39400000000001</v>
      </c>
      <c r="J20" s="89">
        <v>107.67700000000001</v>
      </c>
      <c r="K20" s="89">
        <v>110.18900000000001</v>
      </c>
      <c r="L20" s="89">
        <v>113.23400000000001</v>
      </c>
      <c r="M20" s="89">
        <v>116.02300000000001</v>
      </c>
    </row>
    <row r="21" spans="1:13" ht="39.75" customHeight="1">
      <c r="A21" s="27" t="s">
        <v>30</v>
      </c>
      <c r="B21" s="33">
        <v>4958.1379999999999</v>
      </c>
      <c r="C21" s="33">
        <v>4406.1379999999999</v>
      </c>
      <c r="D21" s="33">
        <v>4481.915</v>
      </c>
      <c r="E21" s="33">
        <v>4957.76</v>
      </c>
      <c r="F21" s="33">
        <v>5475.97</v>
      </c>
      <c r="G21" s="33">
        <v>6037.9269999999997</v>
      </c>
      <c r="H21" s="33">
        <v>6621.1109999999999</v>
      </c>
      <c r="I21" s="33">
        <v>7170.5829999999996</v>
      </c>
      <c r="J21" s="33">
        <v>7679.1940000000004</v>
      </c>
      <c r="K21" s="33">
        <v>8194.3369999999995</v>
      </c>
      <c r="L21" s="33">
        <v>8713.7090000000007</v>
      </c>
      <c r="M21" s="33">
        <v>9244.991</v>
      </c>
    </row>
    <row r="22" spans="1:13" ht="39" customHeight="1">
      <c r="A22" s="32" t="s">
        <v>31</v>
      </c>
      <c r="B22" s="34"/>
      <c r="C22" s="34"/>
      <c r="D22" s="34"/>
      <c r="E22" s="56"/>
      <c r="F22" s="56"/>
      <c r="G22" s="56"/>
      <c r="H22" s="56"/>
      <c r="I22" s="56"/>
      <c r="J22" s="56"/>
      <c r="K22" s="57"/>
      <c r="L22" s="34"/>
      <c r="M22" s="34"/>
    </row>
    <row r="23" spans="1:13">
      <c r="A23" s="35" t="s">
        <v>12</v>
      </c>
      <c r="B23" s="33">
        <v>19074.819</v>
      </c>
      <c r="C23" s="33">
        <v>21541.975999999999</v>
      </c>
      <c r="D23" s="33">
        <v>23404.053</v>
      </c>
      <c r="E23" s="33">
        <v>24779.030999999999</v>
      </c>
      <c r="F23" s="33">
        <v>26016.714</v>
      </c>
      <c r="G23" s="33">
        <v>27397.231</v>
      </c>
      <c r="H23" s="33">
        <v>28763.021000000001</v>
      </c>
      <c r="I23" s="33">
        <v>30406.387999999999</v>
      </c>
      <c r="J23" s="33">
        <v>32180.628000000001</v>
      </c>
      <c r="K23" s="33">
        <v>34152.983</v>
      </c>
      <c r="L23" s="33">
        <v>36455.745999999999</v>
      </c>
      <c r="M23" s="33">
        <v>38786.139000000003</v>
      </c>
    </row>
    <row r="24" spans="1:13">
      <c r="A24" s="35" t="s">
        <v>13</v>
      </c>
      <c r="B24" s="89">
        <v>70.716999999999999</v>
      </c>
      <c r="C24" s="89">
        <v>75.673000000000002</v>
      </c>
      <c r="D24" s="89">
        <v>78.774000000000001</v>
      </c>
      <c r="E24" s="89">
        <v>80.305000000000007</v>
      </c>
      <c r="F24" s="89">
        <v>81.375</v>
      </c>
      <c r="G24" s="89">
        <v>82.734000000000009</v>
      </c>
      <c r="H24" s="89">
        <v>83.746000000000009</v>
      </c>
      <c r="I24" s="89">
        <v>85.282000000000011</v>
      </c>
      <c r="J24" s="89">
        <v>86.932000000000002</v>
      </c>
      <c r="K24" s="89">
        <v>88.868000000000009</v>
      </c>
      <c r="L24" s="89">
        <v>91.39</v>
      </c>
      <c r="M24" s="89">
        <v>93.691000000000003</v>
      </c>
    </row>
    <row r="25" spans="1:13" ht="33" customHeight="1">
      <c r="A25" s="90" t="s">
        <v>154</v>
      </c>
      <c r="B25" s="33">
        <v>32988.99</v>
      </c>
      <c r="C25" s="33">
        <v>35057.288</v>
      </c>
      <c r="D25" s="33">
        <v>37168.601000000002</v>
      </c>
      <c r="E25" s="33">
        <v>39195.044999999998</v>
      </c>
      <c r="F25" s="33">
        <v>40948.012999999999</v>
      </c>
      <c r="G25" s="33">
        <v>42863.968000000001</v>
      </c>
      <c r="H25" s="33">
        <v>44773.232000000004</v>
      </c>
      <c r="I25" s="33">
        <v>46810.171999999999</v>
      </c>
      <c r="J25" s="33">
        <v>48872.648000000001</v>
      </c>
      <c r="K25" s="33">
        <v>51075.012000000002</v>
      </c>
      <c r="L25" s="33">
        <v>53869.716999999997</v>
      </c>
      <c r="M25" s="33">
        <v>56845.716</v>
      </c>
    </row>
    <row r="26" spans="1:13" ht="33" customHeight="1">
      <c r="A26" s="90" t="s">
        <v>153</v>
      </c>
      <c r="B26" s="33">
        <v>33070.476000000002</v>
      </c>
      <c r="C26" s="33">
        <v>35137.423999999999</v>
      </c>
      <c r="D26" s="33">
        <v>37245.786999999997</v>
      </c>
      <c r="E26" s="33">
        <v>39270.231</v>
      </c>
      <c r="F26" s="33">
        <v>41021.298999999999</v>
      </c>
      <c r="G26" s="33">
        <v>42936.953999999998</v>
      </c>
      <c r="H26" s="33">
        <v>44846.067999999999</v>
      </c>
      <c r="I26" s="33">
        <v>46883.158000000003</v>
      </c>
      <c r="J26" s="33">
        <v>48946.034</v>
      </c>
      <c r="K26" s="33">
        <v>51148.648000000001</v>
      </c>
      <c r="L26" s="33">
        <v>53943.703000000001</v>
      </c>
      <c r="M26" s="33">
        <v>56920.052000000003</v>
      </c>
    </row>
    <row r="27" spans="1:13" ht="42.75" customHeight="1">
      <c r="A27" s="177" t="s">
        <v>32</v>
      </c>
      <c r="B27" s="178">
        <v>2.6720000000000002</v>
      </c>
      <c r="C27" s="178">
        <v>3.3639999999999999</v>
      </c>
      <c r="D27" s="178">
        <v>3.5470000000000002</v>
      </c>
      <c r="E27" s="178">
        <v>3.4769999999999999</v>
      </c>
      <c r="F27" s="178">
        <v>3.35</v>
      </c>
      <c r="G27" s="178">
        <v>3.3149999999999999</v>
      </c>
      <c r="H27" s="178">
        <v>3.3079999999999998</v>
      </c>
      <c r="I27" s="178">
        <v>3.3290000000000002</v>
      </c>
      <c r="J27" s="178">
        <v>3.3769999999999998</v>
      </c>
      <c r="K27" s="178">
        <v>3.4430000000000001</v>
      </c>
      <c r="L27" s="178">
        <v>3.484</v>
      </c>
      <c r="M27" s="178">
        <v>3.5190000000000001</v>
      </c>
    </row>
    <row r="29" spans="1:13">
      <c r="A29" s="45" t="s">
        <v>17</v>
      </c>
    </row>
    <row r="31" spans="1:13" ht="15.5" customHeight="1">
      <c r="A31" s="82"/>
      <c r="B31" s="82"/>
      <c r="C31" s="82"/>
      <c r="D31" s="82"/>
      <c r="E31" s="82"/>
      <c r="F31" s="82"/>
      <c r="G31" s="82"/>
      <c r="H31" s="82"/>
      <c r="I31" s="82"/>
      <c r="J31" s="82"/>
      <c r="K31" s="82"/>
      <c r="L31" s="82"/>
      <c r="M31" s="82"/>
    </row>
    <row r="32" spans="1:13">
      <c r="A32" s="82"/>
      <c r="B32" s="82"/>
      <c r="C32" s="82"/>
      <c r="D32" s="82"/>
      <c r="E32" s="82"/>
      <c r="F32" s="82"/>
      <c r="G32" s="82"/>
      <c r="H32" s="82"/>
      <c r="I32" s="82"/>
      <c r="J32" s="82"/>
      <c r="K32" s="82"/>
      <c r="L32" s="82"/>
      <c r="M32" s="82"/>
    </row>
    <row r="33" spans="1:13">
      <c r="A33" s="82"/>
      <c r="B33" s="82"/>
      <c r="C33" s="82"/>
      <c r="D33" s="82"/>
      <c r="E33" s="82"/>
      <c r="F33" s="82"/>
      <c r="G33" s="82"/>
      <c r="H33" s="82"/>
      <c r="I33" s="82"/>
      <c r="J33" s="82"/>
      <c r="K33" s="82"/>
      <c r="L33" s="82"/>
      <c r="M33" s="82"/>
    </row>
    <row r="34" spans="1:13">
      <c r="A34" s="82"/>
      <c r="B34" s="82"/>
      <c r="C34" s="82"/>
      <c r="D34" s="82"/>
      <c r="E34" s="82"/>
      <c r="F34" s="82"/>
      <c r="G34" s="82"/>
      <c r="H34" s="82"/>
      <c r="I34" s="82"/>
      <c r="J34" s="82"/>
      <c r="K34" s="82"/>
      <c r="L34" s="82"/>
      <c r="M34" s="82"/>
    </row>
    <row r="35" spans="1:13">
      <c r="A35" s="82"/>
      <c r="B35" s="82"/>
      <c r="C35" s="82"/>
      <c r="D35" s="82"/>
      <c r="E35" s="82"/>
      <c r="F35" s="82"/>
      <c r="G35" s="82"/>
      <c r="H35" s="82"/>
      <c r="I35" s="82"/>
      <c r="J35" s="82"/>
      <c r="K35" s="82"/>
      <c r="L35" s="82"/>
      <c r="M35" s="82"/>
    </row>
    <row r="36" spans="1:13">
      <c r="A36" s="82"/>
      <c r="B36" s="82"/>
      <c r="C36" s="82"/>
      <c r="D36" s="82"/>
      <c r="E36" s="82"/>
      <c r="F36" s="82"/>
      <c r="G36" s="82"/>
      <c r="H36" s="82"/>
      <c r="I36" s="82"/>
      <c r="J36" s="82"/>
      <c r="K36" s="82"/>
      <c r="L36" s="82"/>
      <c r="M36" s="82"/>
    </row>
    <row r="37" spans="1:13">
      <c r="A37" s="82"/>
      <c r="B37" s="82"/>
      <c r="C37" s="82"/>
      <c r="D37" s="82"/>
      <c r="E37" s="82"/>
      <c r="F37" s="82"/>
      <c r="G37" s="82"/>
      <c r="H37" s="82"/>
      <c r="I37" s="82"/>
      <c r="J37" s="82"/>
      <c r="K37" s="82"/>
      <c r="L37" s="82"/>
      <c r="M37" s="82"/>
    </row>
    <row r="38" spans="1:13">
      <c r="A38" s="82"/>
      <c r="B38" s="82"/>
      <c r="C38" s="82"/>
      <c r="D38" s="82"/>
      <c r="E38" s="82"/>
      <c r="F38" s="82"/>
      <c r="G38" s="82"/>
      <c r="H38" s="82"/>
      <c r="I38" s="82"/>
      <c r="J38" s="82"/>
      <c r="K38" s="82"/>
      <c r="L38" s="82"/>
      <c r="M38" s="82"/>
    </row>
    <row r="39" spans="1:13">
      <c r="A39" s="82"/>
      <c r="B39" s="82"/>
      <c r="C39" s="82"/>
      <c r="D39" s="82"/>
      <c r="E39" s="82"/>
      <c r="F39" s="82"/>
      <c r="G39" s="82"/>
      <c r="H39" s="82"/>
      <c r="I39" s="82"/>
      <c r="J39" s="82"/>
      <c r="K39" s="82"/>
      <c r="L39" s="82"/>
      <c r="M39" s="82"/>
    </row>
    <row r="40" spans="1:13">
      <c r="A40" s="82"/>
      <c r="B40" s="82"/>
      <c r="C40" s="82"/>
      <c r="D40" s="82"/>
      <c r="E40" s="82"/>
      <c r="F40" s="82"/>
      <c r="G40" s="82"/>
      <c r="H40" s="82"/>
      <c r="I40" s="82"/>
      <c r="J40" s="82"/>
      <c r="K40" s="82"/>
      <c r="L40" s="82"/>
      <c r="M40" s="82"/>
    </row>
    <row r="41" spans="1:13">
      <c r="A41" s="82"/>
      <c r="B41" s="82"/>
      <c r="C41" s="82"/>
      <c r="D41" s="82"/>
      <c r="E41" s="82"/>
      <c r="F41" s="82"/>
      <c r="G41" s="82"/>
      <c r="H41" s="82"/>
      <c r="I41" s="82"/>
      <c r="J41" s="82"/>
      <c r="K41" s="82"/>
      <c r="L41" s="82"/>
      <c r="M41" s="82"/>
    </row>
    <row r="42" spans="1:13">
      <c r="A42" s="82"/>
      <c r="B42" s="82"/>
      <c r="C42" s="82"/>
      <c r="D42" s="82"/>
      <c r="E42" s="82"/>
      <c r="F42" s="82"/>
      <c r="G42" s="82"/>
      <c r="H42" s="82"/>
      <c r="I42" s="82"/>
      <c r="J42" s="82"/>
      <c r="K42" s="82"/>
      <c r="L42" s="82"/>
      <c r="M42" s="82"/>
    </row>
    <row r="43" spans="1:13">
      <c r="A43" s="82"/>
      <c r="B43" s="82"/>
      <c r="C43" s="82"/>
      <c r="D43" s="82"/>
      <c r="E43" s="82"/>
      <c r="F43" s="82"/>
      <c r="G43" s="82"/>
      <c r="H43" s="82"/>
      <c r="I43" s="82"/>
      <c r="J43" s="82"/>
      <c r="K43" s="82"/>
      <c r="L43" s="82"/>
      <c r="M43" s="82"/>
    </row>
    <row r="44" spans="1:13">
      <c r="A44" s="82"/>
      <c r="B44" s="82"/>
      <c r="C44" s="82"/>
      <c r="D44" s="82"/>
      <c r="E44" s="82"/>
      <c r="F44" s="82"/>
      <c r="G44" s="82"/>
      <c r="H44" s="82"/>
      <c r="I44" s="82"/>
      <c r="J44" s="82"/>
      <c r="K44" s="82"/>
      <c r="L44" s="82"/>
      <c r="M44" s="82"/>
    </row>
    <row r="45" spans="1:13">
      <c r="A45" s="82"/>
      <c r="B45" s="82"/>
      <c r="C45" s="82"/>
      <c r="D45" s="82"/>
      <c r="E45" s="82"/>
      <c r="F45" s="82"/>
      <c r="G45" s="82"/>
      <c r="H45" s="82"/>
      <c r="I45" s="82"/>
      <c r="J45" s="82"/>
      <c r="K45" s="82"/>
      <c r="L45" s="82"/>
      <c r="M45" s="82"/>
    </row>
    <row r="46" spans="1:13">
      <c r="A46" s="82"/>
      <c r="B46" s="82"/>
      <c r="C46" s="82"/>
      <c r="D46" s="82"/>
      <c r="E46" s="82"/>
      <c r="F46" s="82"/>
      <c r="G46" s="82"/>
      <c r="H46" s="82"/>
      <c r="I46" s="82"/>
      <c r="J46" s="82"/>
      <c r="K46" s="82"/>
      <c r="L46" s="82"/>
      <c r="M46" s="82"/>
    </row>
    <row r="47" spans="1:13">
      <c r="A47" s="82"/>
      <c r="B47" s="82"/>
      <c r="C47" s="82"/>
      <c r="D47" s="82"/>
      <c r="E47" s="82"/>
      <c r="F47" s="82"/>
      <c r="G47" s="82"/>
      <c r="H47" s="82"/>
      <c r="I47" s="82"/>
      <c r="J47" s="82"/>
      <c r="K47" s="82"/>
      <c r="L47" s="82"/>
      <c r="M47" s="82"/>
    </row>
    <row r="48" spans="1:13">
      <c r="A48" s="82"/>
      <c r="B48" s="82"/>
      <c r="C48" s="82"/>
      <c r="D48" s="82"/>
      <c r="E48" s="82"/>
      <c r="F48" s="82"/>
      <c r="G48" s="82"/>
      <c r="H48" s="82"/>
      <c r="I48" s="82"/>
      <c r="J48" s="82"/>
      <c r="K48" s="82"/>
      <c r="L48" s="82"/>
      <c r="M48" s="82"/>
    </row>
    <row r="49" spans="1:13">
      <c r="A49" s="82"/>
      <c r="B49" s="82"/>
      <c r="C49" s="82"/>
      <c r="D49" s="82"/>
      <c r="E49" s="82"/>
      <c r="F49" s="82"/>
      <c r="G49" s="82"/>
      <c r="H49" s="82"/>
      <c r="I49" s="82"/>
      <c r="J49" s="82"/>
      <c r="K49" s="82"/>
      <c r="L49" s="82"/>
      <c r="M49" s="83"/>
    </row>
    <row r="50" spans="1:13">
      <c r="A50" s="82"/>
      <c r="B50" s="82"/>
      <c r="C50" s="82"/>
      <c r="D50" s="82"/>
      <c r="E50" s="82"/>
      <c r="F50" s="82"/>
      <c r="G50" s="82"/>
      <c r="H50" s="82"/>
      <c r="I50" s="82"/>
      <c r="J50" s="82"/>
      <c r="K50" s="82"/>
      <c r="L50" s="82"/>
      <c r="M50" s="83"/>
    </row>
    <row r="51" spans="1:13">
      <c r="A51" s="83"/>
      <c r="B51" s="83"/>
      <c r="C51" s="83"/>
      <c r="D51" s="83"/>
      <c r="E51" s="83"/>
      <c r="F51" s="83"/>
      <c r="G51" s="83"/>
      <c r="H51" s="83"/>
      <c r="I51" s="83"/>
      <c r="J51" s="83"/>
      <c r="K51" s="83"/>
      <c r="L51" s="83"/>
      <c r="M51" s="83"/>
    </row>
    <row r="52" spans="1:13">
      <c r="A52" s="83"/>
      <c r="B52" s="83"/>
      <c r="C52" s="83"/>
      <c r="D52" s="83"/>
      <c r="E52" s="83"/>
      <c r="F52" s="83"/>
      <c r="G52" s="83"/>
      <c r="H52" s="83"/>
      <c r="I52" s="83"/>
      <c r="J52" s="83"/>
      <c r="K52" s="83"/>
      <c r="L52" s="83"/>
      <c r="M52" s="83"/>
    </row>
    <row r="53" spans="1:13">
      <c r="A53" s="83"/>
      <c r="B53" s="83"/>
      <c r="C53" s="83"/>
      <c r="D53" s="83"/>
      <c r="E53" s="83"/>
      <c r="F53" s="83"/>
      <c r="G53" s="83"/>
      <c r="H53" s="83"/>
      <c r="I53" s="83"/>
      <c r="J53" s="83"/>
      <c r="K53" s="83"/>
      <c r="L53" s="83"/>
      <c r="M53" s="83"/>
    </row>
  </sheetData>
  <mergeCells count="1">
    <mergeCell ref="A4:M4"/>
  </mergeCells>
  <hyperlinks>
    <hyperlink ref="A29" location="Contents!A1" display="Back to Table of Contents" xr:uid="{D92BE64E-2D77-4902-BB35-7FBDDC95C541}"/>
    <hyperlink ref="A2" r:id="rId1" xr:uid="{239133E2-8234-4014-BA17-B4C07CA0E226}"/>
  </hyperlinks>
  <pageMargins left="0.7" right="0.7" top="0.75" bottom="0.75" header="0.3" footer="0.3"/>
  <pageSetup orientation="portrait" r:id="rId2"/>
  <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32128A-1AA2-45F4-880C-2A91CD3D68E3}">
  <dimension ref="A1:AB74"/>
  <sheetViews>
    <sheetView zoomScaleNormal="100" zoomScaleSheetLayoutView="70" workbookViewId="0"/>
  </sheetViews>
  <sheetFormatPr baseColWidth="10" defaultColWidth="8.85546875" defaultRowHeight="16"/>
  <cols>
    <col min="1" max="1" width="39.28515625" customWidth="1"/>
    <col min="2" max="13" width="6.28515625" customWidth="1"/>
  </cols>
  <sheetData>
    <row r="1" spans="1:15" s="43" customFormat="1" ht="15" customHeight="1">
      <c r="A1" s="41" t="s">
        <v>258</v>
      </c>
    </row>
    <row r="2" spans="1:15" s="163" customFormat="1" ht="15" customHeight="1">
      <c r="A2" s="159" t="s">
        <v>150</v>
      </c>
    </row>
    <row r="3" spans="1:15" s="43" customFormat="1" ht="15" customHeight="1">
      <c r="A3" s="47"/>
    </row>
    <row r="4" spans="1:15" ht="32.25" customHeight="1">
      <c r="A4" s="254" t="s">
        <v>157</v>
      </c>
      <c r="B4" s="254"/>
      <c r="C4" s="254"/>
      <c r="D4" s="254"/>
      <c r="E4" s="254"/>
      <c r="F4" s="254"/>
      <c r="G4" s="254"/>
      <c r="H4" s="254"/>
      <c r="I4" s="254"/>
      <c r="J4" s="254"/>
      <c r="K4" s="254"/>
      <c r="L4" s="254"/>
      <c r="M4" s="254"/>
      <c r="N4" s="91"/>
      <c r="O4" s="91"/>
    </row>
    <row r="5" spans="1:15">
      <c r="A5" s="92" t="s">
        <v>56</v>
      </c>
      <c r="B5" s="40"/>
      <c r="C5" s="40"/>
      <c r="D5" s="40"/>
      <c r="E5" s="93"/>
      <c r="F5" s="93"/>
      <c r="G5" s="93"/>
      <c r="H5" s="93"/>
      <c r="I5" s="93"/>
      <c r="J5" s="93"/>
      <c r="K5" s="93"/>
      <c r="L5" s="93"/>
      <c r="M5" s="93"/>
      <c r="N5" s="93"/>
      <c r="O5" s="93"/>
    </row>
    <row r="6" spans="1:15" s="2" customFormat="1" ht="15" customHeight="1">
      <c r="A6" s="3"/>
      <c r="B6" s="4"/>
      <c r="C6" s="4"/>
      <c r="D6" s="4"/>
      <c r="E6" s="1"/>
      <c r="F6" s="1"/>
      <c r="G6" s="1"/>
      <c r="H6" s="1"/>
      <c r="I6" s="1"/>
      <c r="J6" s="1"/>
      <c r="K6" s="1"/>
      <c r="L6" s="1"/>
      <c r="M6" s="1"/>
      <c r="N6" s="255" t="s">
        <v>0</v>
      </c>
      <c r="O6" s="255"/>
    </row>
    <row r="7" spans="1:15" s="2" customFormat="1" ht="15" customHeight="1">
      <c r="A7" s="3"/>
      <c r="B7" s="94" t="s">
        <v>57</v>
      </c>
      <c r="C7" s="95"/>
      <c r="D7" s="95"/>
      <c r="E7" s="96"/>
      <c r="F7" s="96"/>
      <c r="G7" s="96"/>
      <c r="H7" s="96"/>
      <c r="I7" s="96"/>
      <c r="J7" s="96"/>
      <c r="K7" s="96"/>
      <c r="L7" s="96"/>
      <c r="M7" s="96"/>
      <c r="N7" s="97" t="s">
        <v>58</v>
      </c>
      <c r="O7" s="97" t="s">
        <v>58</v>
      </c>
    </row>
    <row r="8" spans="1:15" s="2" customFormat="1" ht="15" customHeight="1">
      <c r="A8" s="5"/>
      <c r="B8" s="6">
        <v>2023</v>
      </c>
      <c r="C8" s="6">
        <v>2024</v>
      </c>
      <c r="D8" s="6">
        <v>2025</v>
      </c>
      <c r="E8" s="6">
        <v>2026</v>
      </c>
      <c r="F8" s="6">
        <v>2027</v>
      </c>
      <c r="G8" s="6">
        <v>2028</v>
      </c>
      <c r="H8" s="6">
        <v>2029</v>
      </c>
      <c r="I8" s="6">
        <v>2030</v>
      </c>
      <c r="J8" s="6">
        <v>2031</v>
      </c>
      <c r="K8" s="6">
        <v>2032</v>
      </c>
      <c r="L8" s="6">
        <v>2033</v>
      </c>
      <c r="M8" s="6">
        <v>2034</v>
      </c>
      <c r="N8" s="6">
        <v>2029</v>
      </c>
      <c r="O8" s="6">
        <v>2034</v>
      </c>
    </row>
    <row r="9" spans="1:15">
      <c r="A9" s="98" t="s">
        <v>2</v>
      </c>
      <c r="B9" s="7"/>
      <c r="C9" s="7"/>
      <c r="D9" s="7"/>
      <c r="E9" s="7"/>
      <c r="F9" s="7"/>
      <c r="G9" s="7"/>
      <c r="H9" s="7"/>
      <c r="I9" s="7"/>
      <c r="J9" s="7"/>
      <c r="K9" s="7"/>
      <c r="L9" s="7"/>
      <c r="M9" s="7"/>
      <c r="N9" s="7"/>
      <c r="O9" s="7"/>
    </row>
    <row r="10" spans="1:15">
      <c r="A10" s="9" t="s">
        <v>59</v>
      </c>
      <c r="B10" s="10">
        <v>1198.1279999999999</v>
      </c>
      <c r="C10" s="10">
        <v>1298.4259999999999</v>
      </c>
      <c r="D10" s="10">
        <v>1388.518</v>
      </c>
      <c r="E10" s="10">
        <v>1476.6120000000001</v>
      </c>
      <c r="F10" s="10">
        <v>1560.7239999999999</v>
      </c>
      <c r="G10" s="10">
        <v>1652.3589999999999</v>
      </c>
      <c r="H10" s="10">
        <v>1744.951</v>
      </c>
      <c r="I10" s="10">
        <v>1840.6379999999999</v>
      </c>
      <c r="J10" s="10">
        <v>1939.5</v>
      </c>
      <c r="K10" s="10">
        <v>2040.008</v>
      </c>
      <c r="L10" s="10">
        <v>2140.4899999999998</v>
      </c>
      <c r="M10" s="10">
        <v>2241.7669999999998</v>
      </c>
      <c r="N10" s="10">
        <v>7823.1639999999998</v>
      </c>
      <c r="O10" s="10">
        <v>18025.566999999999</v>
      </c>
    </row>
    <row r="11" spans="1:15">
      <c r="A11" s="9" t="s">
        <v>60</v>
      </c>
      <c r="B11" s="11">
        <v>149.833</v>
      </c>
      <c r="C11" s="11">
        <v>153.50800000000001</v>
      </c>
      <c r="D11" s="11">
        <v>160.59200000000001</v>
      </c>
      <c r="E11" s="11">
        <v>170.5</v>
      </c>
      <c r="F11" s="11">
        <v>179.91</v>
      </c>
      <c r="G11" s="11">
        <v>186.124</v>
      </c>
      <c r="H11" s="11">
        <v>193.44300000000001</v>
      </c>
      <c r="I11" s="11">
        <v>199.96</v>
      </c>
      <c r="J11" s="11">
        <v>207.17599999999999</v>
      </c>
      <c r="K11" s="11">
        <v>214.99700000000001</v>
      </c>
      <c r="L11" s="11">
        <v>223.91499999999999</v>
      </c>
      <c r="M11" s="11">
        <v>236.333</v>
      </c>
      <c r="N11" s="11">
        <v>890.56899999999996</v>
      </c>
      <c r="O11" s="11">
        <v>1972.95</v>
      </c>
    </row>
    <row r="12" spans="1:15">
      <c r="A12" s="17" t="s">
        <v>14</v>
      </c>
      <c r="B12" s="10">
        <v>1347.961</v>
      </c>
      <c r="C12" s="10">
        <v>1451.934</v>
      </c>
      <c r="D12" s="10">
        <v>1549.1100000000001</v>
      </c>
      <c r="E12" s="10">
        <v>1647.1120000000001</v>
      </c>
      <c r="F12" s="10">
        <v>1740.634</v>
      </c>
      <c r="G12" s="10">
        <v>1838.4829999999999</v>
      </c>
      <c r="H12" s="10">
        <v>1938.394</v>
      </c>
      <c r="I12" s="10">
        <v>2040.598</v>
      </c>
      <c r="J12" s="10">
        <v>2146.6759999999999</v>
      </c>
      <c r="K12" s="10">
        <v>2255.0050000000001</v>
      </c>
      <c r="L12" s="10">
        <v>2364.4049999999997</v>
      </c>
      <c r="M12" s="10">
        <v>2478.1</v>
      </c>
      <c r="N12" s="10">
        <v>8713.7330000000002</v>
      </c>
      <c r="O12" s="10">
        <v>19998.517</v>
      </c>
    </row>
    <row r="13" spans="1:15" ht="27" customHeight="1">
      <c r="A13" s="98" t="s">
        <v>61</v>
      </c>
      <c r="B13" s="7"/>
      <c r="C13" s="7"/>
      <c r="D13" s="7"/>
      <c r="E13" s="7"/>
      <c r="F13" s="7"/>
      <c r="G13" s="7"/>
      <c r="H13" s="7"/>
      <c r="I13" s="7"/>
      <c r="J13" s="7"/>
      <c r="K13" s="7"/>
      <c r="L13" s="7"/>
      <c r="M13" s="7"/>
      <c r="N13" s="7"/>
      <c r="O13" s="7"/>
    </row>
    <row r="14" spans="1:15" ht="15" customHeight="1">
      <c r="A14" s="9" t="s">
        <v>1</v>
      </c>
      <c r="B14" s="10">
        <v>1008.504</v>
      </c>
      <c r="C14" s="10">
        <v>1088.6869999999999</v>
      </c>
      <c r="D14" s="10">
        <v>1144.932</v>
      </c>
      <c r="E14" s="10">
        <v>1218.7349999999999</v>
      </c>
      <c r="F14" s="10">
        <v>1306.105</v>
      </c>
      <c r="G14" s="10">
        <v>1395.152</v>
      </c>
      <c r="H14" s="10">
        <v>1492.1469999999999</v>
      </c>
      <c r="I14" s="10">
        <v>1600.472</v>
      </c>
      <c r="J14" s="10">
        <v>1717.546</v>
      </c>
      <c r="K14" s="10">
        <v>1841.902</v>
      </c>
      <c r="L14" s="10">
        <v>1996.52</v>
      </c>
      <c r="M14" s="10">
        <v>2149.098</v>
      </c>
      <c r="N14" s="10">
        <v>6557.0709999999999</v>
      </c>
      <c r="O14" s="10">
        <v>15862.609</v>
      </c>
    </row>
    <row r="15" spans="1:15">
      <c r="A15" s="9" t="s">
        <v>62</v>
      </c>
      <c r="B15" s="10">
        <v>615.77200000000005</v>
      </c>
      <c r="C15" s="10">
        <v>606.89800000000002</v>
      </c>
      <c r="D15" s="10">
        <v>600.45899999999995</v>
      </c>
      <c r="E15" s="10">
        <v>614.44100000000003</v>
      </c>
      <c r="F15" s="10">
        <v>642.08799999999997</v>
      </c>
      <c r="G15" s="10">
        <v>679.89200000000005</v>
      </c>
      <c r="H15" s="10">
        <v>717.14099999999996</v>
      </c>
      <c r="I15" s="10">
        <v>756.26</v>
      </c>
      <c r="J15" s="10">
        <v>795.53099999999995</v>
      </c>
      <c r="K15" s="10">
        <v>837.52499999999998</v>
      </c>
      <c r="L15" s="10">
        <v>885.98900000000003</v>
      </c>
      <c r="M15" s="10">
        <v>932.56399999999996</v>
      </c>
      <c r="N15" s="10">
        <v>3254.0210000000002</v>
      </c>
      <c r="O15" s="10">
        <v>7461.8899999999994</v>
      </c>
    </row>
    <row r="16" spans="1:15">
      <c r="A16" s="9" t="s">
        <v>63</v>
      </c>
      <c r="B16" s="10">
        <v>90.789000000000001</v>
      </c>
      <c r="C16" s="10">
        <v>124.505</v>
      </c>
      <c r="D16" s="10">
        <v>135.38300000000001</v>
      </c>
      <c r="E16" s="10">
        <v>114.75</v>
      </c>
      <c r="F16" s="10">
        <v>118.86499999999999</v>
      </c>
      <c r="G16" s="10">
        <v>121.80800000000001</v>
      </c>
      <c r="H16" s="10">
        <v>124.9</v>
      </c>
      <c r="I16" s="10">
        <v>127.733</v>
      </c>
      <c r="J16" s="10">
        <v>132.833</v>
      </c>
      <c r="K16" s="10">
        <v>139.07300000000001</v>
      </c>
      <c r="L16" s="10">
        <v>147.297</v>
      </c>
      <c r="M16" s="10">
        <v>138.244</v>
      </c>
      <c r="N16" s="10">
        <v>615.70600000000002</v>
      </c>
      <c r="O16" s="10">
        <v>1300.886</v>
      </c>
    </row>
    <row r="17" spans="1:28" ht="16.5" customHeight="1">
      <c r="A17" s="9" t="s">
        <v>64</v>
      </c>
      <c r="B17" s="11">
        <v>17.588000000000001</v>
      </c>
      <c r="C17" s="11">
        <v>18.852</v>
      </c>
      <c r="D17" s="11">
        <v>19.024000000000001</v>
      </c>
      <c r="E17" s="11">
        <v>19.295000000000002</v>
      </c>
      <c r="F17" s="11">
        <v>19.600999999999999</v>
      </c>
      <c r="G17" s="11">
        <v>20.065000000000001</v>
      </c>
      <c r="H17" s="11">
        <v>20.56</v>
      </c>
      <c r="I17" s="11">
        <v>21.117999999999999</v>
      </c>
      <c r="J17" s="11">
        <v>21.747</v>
      </c>
      <c r="K17" s="11">
        <v>21.946999999999999</v>
      </c>
      <c r="L17" s="11">
        <v>15.3</v>
      </c>
      <c r="M17" s="11">
        <v>15.3</v>
      </c>
      <c r="N17" s="11">
        <v>98.545000000000002</v>
      </c>
      <c r="O17" s="11">
        <v>193.95700000000002</v>
      </c>
      <c r="Q17" s="132"/>
      <c r="R17" s="132"/>
      <c r="S17" s="132"/>
      <c r="T17" s="132"/>
      <c r="U17" s="132"/>
      <c r="V17" s="132"/>
      <c r="W17" s="132"/>
      <c r="X17" s="132"/>
      <c r="Y17" s="132"/>
      <c r="Z17" s="132"/>
      <c r="AA17" s="132"/>
      <c r="AB17" s="132"/>
    </row>
    <row r="18" spans="1:28" ht="15.75" customHeight="1">
      <c r="A18" s="17" t="s">
        <v>14</v>
      </c>
      <c r="B18" s="10">
        <v>1732.653</v>
      </c>
      <c r="C18" s="10">
        <v>1838.9420000000002</v>
      </c>
      <c r="D18" s="10">
        <v>1899.7980000000002</v>
      </c>
      <c r="E18" s="10">
        <v>1967.221</v>
      </c>
      <c r="F18" s="10">
        <v>2086.6590000000001</v>
      </c>
      <c r="G18" s="10">
        <v>2216.9169999999999</v>
      </c>
      <c r="H18" s="10">
        <v>2354.748</v>
      </c>
      <c r="I18" s="10">
        <v>2505.5830000000001</v>
      </c>
      <c r="J18" s="10">
        <v>2667.6570000000002</v>
      </c>
      <c r="K18" s="10">
        <v>2840.4470000000001</v>
      </c>
      <c r="L18" s="10">
        <v>3045.1060000000002</v>
      </c>
      <c r="M18" s="10">
        <v>3235.2060000000001</v>
      </c>
      <c r="N18" s="10">
        <v>10525.342999999999</v>
      </c>
      <c r="O18" s="10">
        <v>24819.341999999997</v>
      </c>
    </row>
    <row r="19" spans="1:28" ht="33" customHeight="1">
      <c r="A19" s="98" t="s">
        <v>65</v>
      </c>
      <c r="B19" s="7"/>
      <c r="C19" s="7"/>
      <c r="D19" s="7"/>
      <c r="E19" s="7"/>
      <c r="F19" s="7"/>
      <c r="G19" s="7"/>
      <c r="H19" s="7"/>
      <c r="I19" s="7"/>
      <c r="J19" s="7"/>
      <c r="K19" s="7"/>
      <c r="L19" s="7"/>
      <c r="M19" s="7"/>
      <c r="N19" s="7"/>
      <c r="O19" s="7"/>
    </row>
    <row r="20" spans="1:28">
      <c r="A20" s="9" t="s">
        <v>66</v>
      </c>
      <c r="B20" s="10">
        <v>134.631</v>
      </c>
      <c r="C20" s="10">
        <v>104.53</v>
      </c>
      <c r="D20" s="10">
        <v>103.94799999999999</v>
      </c>
      <c r="E20" s="10">
        <v>103.95099999999999</v>
      </c>
      <c r="F20" s="10">
        <v>106.687</v>
      </c>
      <c r="G20" s="10">
        <v>107.47199999999999</v>
      </c>
      <c r="H20" s="10">
        <v>108.378</v>
      </c>
      <c r="I20" s="10">
        <v>109.157</v>
      </c>
      <c r="J20" s="10">
        <v>110.52800000000001</v>
      </c>
      <c r="K20" s="10">
        <v>114.675</v>
      </c>
      <c r="L20" s="10">
        <v>116.51600000000001</v>
      </c>
      <c r="M20" s="10">
        <v>118.084</v>
      </c>
      <c r="N20" s="10">
        <v>530.43600000000004</v>
      </c>
      <c r="O20" s="10">
        <v>1099.396</v>
      </c>
    </row>
    <row r="21" spans="1:28">
      <c r="A21" s="9" t="s">
        <v>67</v>
      </c>
      <c r="B21" s="10">
        <v>143.67099999999999</v>
      </c>
      <c r="C21" s="10">
        <v>98.671999999999997</v>
      </c>
      <c r="D21" s="10">
        <v>121.982</v>
      </c>
      <c r="E21" s="10">
        <v>96.712000000000003</v>
      </c>
      <c r="F21" s="10">
        <v>82.942999999999998</v>
      </c>
      <c r="G21" s="10">
        <v>84.122</v>
      </c>
      <c r="H21" s="10">
        <v>84.825999999999993</v>
      </c>
      <c r="I21" s="10">
        <v>85.528999999999996</v>
      </c>
      <c r="J21" s="10">
        <v>86.293000000000006</v>
      </c>
      <c r="K21" s="10">
        <v>87.113</v>
      </c>
      <c r="L21" s="10">
        <v>87.465999999999994</v>
      </c>
      <c r="M21" s="10">
        <v>87.805000000000007</v>
      </c>
      <c r="N21" s="10">
        <v>470.58500000000004</v>
      </c>
      <c r="O21" s="10">
        <v>904.79099999999994</v>
      </c>
    </row>
    <row r="22" spans="1:28" ht="17.25" customHeight="1">
      <c r="A22" s="9" t="s">
        <v>68</v>
      </c>
      <c r="B22" s="10">
        <v>59.980999999999995</v>
      </c>
      <c r="C22" s="10">
        <v>61.760000000000005</v>
      </c>
      <c r="D22" s="10">
        <v>64.14</v>
      </c>
      <c r="E22" s="10">
        <v>65.875</v>
      </c>
      <c r="F22" s="10">
        <v>68.105000000000004</v>
      </c>
      <c r="G22" s="10">
        <v>70.623999999999995</v>
      </c>
      <c r="H22" s="10">
        <v>72.491</v>
      </c>
      <c r="I22" s="10">
        <v>74.846000000000004</v>
      </c>
      <c r="J22" s="10">
        <v>77.085999999999999</v>
      </c>
      <c r="K22" s="10">
        <v>79.316000000000003</v>
      </c>
      <c r="L22" s="10">
        <v>81.558000000000007</v>
      </c>
      <c r="M22" s="10">
        <v>83.575000000000003</v>
      </c>
      <c r="N22" s="10">
        <v>341.23500000000001</v>
      </c>
      <c r="O22" s="10">
        <v>737.6160000000001</v>
      </c>
    </row>
    <row r="23" spans="1:28" ht="16.5" customHeight="1">
      <c r="A23" s="9" t="s">
        <v>69</v>
      </c>
      <c r="B23" s="10">
        <v>30.468</v>
      </c>
      <c r="C23" s="10">
        <v>36.207999999999998</v>
      </c>
      <c r="D23" s="10">
        <v>39.488999999999997</v>
      </c>
      <c r="E23" s="10">
        <v>42.991</v>
      </c>
      <c r="F23" s="10">
        <v>46.302999999999997</v>
      </c>
      <c r="G23" s="10">
        <v>48.953000000000003</v>
      </c>
      <c r="H23" s="10">
        <v>51.146000000000001</v>
      </c>
      <c r="I23" s="10">
        <v>52.383000000000003</v>
      </c>
      <c r="J23" s="10">
        <v>54.133000000000003</v>
      </c>
      <c r="K23" s="10">
        <v>55.856000000000002</v>
      </c>
      <c r="L23" s="10">
        <v>57.52</v>
      </c>
      <c r="M23" s="10">
        <v>59.161000000000001</v>
      </c>
      <c r="N23" s="10">
        <v>228.88200000000001</v>
      </c>
      <c r="O23" s="10">
        <v>507.93499999999995</v>
      </c>
    </row>
    <row r="24" spans="1:28">
      <c r="A24" s="9" t="s">
        <v>70</v>
      </c>
      <c r="B24" s="10">
        <v>30.515999999999998</v>
      </c>
      <c r="C24" s="10">
        <v>32.731000000000002</v>
      </c>
      <c r="D24" s="10">
        <v>34.167999999999999</v>
      </c>
      <c r="E24" s="10">
        <v>35.786999999999999</v>
      </c>
      <c r="F24" s="10">
        <v>37.423999999999999</v>
      </c>
      <c r="G24" s="10">
        <v>38.485999999999997</v>
      </c>
      <c r="H24" s="10">
        <v>39.527000000000001</v>
      </c>
      <c r="I24" s="10">
        <v>40.536999999999999</v>
      </c>
      <c r="J24" s="10">
        <v>41.563000000000002</v>
      </c>
      <c r="K24" s="10">
        <v>42.728000000000002</v>
      </c>
      <c r="L24" s="10">
        <v>43.814999999999998</v>
      </c>
      <c r="M24" s="10">
        <v>44.935000000000002</v>
      </c>
      <c r="N24" s="10">
        <v>185.392</v>
      </c>
      <c r="O24" s="10">
        <v>398.97</v>
      </c>
    </row>
    <row r="25" spans="1:28">
      <c r="A25" s="9" t="s">
        <v>71</v>
      </c>
      <c r="B25" s="11">
        <v>48.658000000000001</v>
      </c>
      <c r="C25" s="11">
        <v>44.981999999999999</v>
      </c>
      <c r="D25" s="11">
        <v>36.871000000000002</v>
      </c>
      <c r="E25" s="11">
        <v>35.819000000000003</v>
      </c>
      <c r="F25" s="11">
        <v>36.387</v>
      </c>
      <c r="G25" s="11">
        <v>36.698</v>
      </c>
      <c r="H25" s="11">
        <v>37.042999999999999</v>
      </c>
      <c r="I25" s="11">
        <v>37.377000000000002</v>
      </c>
      <c r="J25" s="11">
        <v>37.728999999999999</v>
      </c>
      <c r="K25" s="11">
        <v>38.11</v>
      </c>
      <c r="L25" s="11">
        <v>38.512</v>
      </c>
      <c r="M25" s="11">
        <v>38.935000000000002</v>
      </c>
      <c r="N25" s="11">
        <v>182.81800000000001</v>
      </c>
      <c r="O25" s="11">
        <v>373.48100000000005</v>
      </c>
    </row>
    <row r="26" spans="1:28" ht="16.5" customHeight="1">
      <c r="A26" s="17" t="s">
        <v>14</v>
      </c>
      <c r="B26" s="10">
        <v>447.92500000000007</v>
      </c>
      <c r="C26" s="10">
        <v>378.88299999999992</v>
      </c>
      <c r="D26" s="10">
        <v>400.59799999999996</v>
      </c>
      <c r="E26" s="10">
        <v>381.13499999999999</v>
      </c>
      <c r="F26" s="10">
        <v>377.84899999999999</v>
      </c>
      <c r="G26" s="10">
        <v>386.3549999999999</v>
      </c>
      <c r="H26" s="10">
        <v>393.411</v>
      </c>
      <c r="I26" s="10">
        <v>399.82899999999995</v>
      </c>
      <c r="J26" s="10">
        <v>407.33199999999999</v>
      </c>
      <c r="K26" s="10">
        <v>417.79800000000006</v>
      </c>
      <c r="L26" s="10">
        <v>425.387</v>
      </c>
      <c r="M26" s="10">
        <v>432.495</v>
      </c>
      <c r="N26" s="10">
        <v>1939.3480000000002</v>
      </c>
      <c r="O26" s="10">
        <v>4022.1889999999999</v>
      </c>
    </row>
    <row r="27" spans="1:28" ht="32.25" customHeight="1">
      <c r="A27" s="98" t="s">
        <v>72</v>
      </c>
      <c r="B27" s="7"/>
      <c r="C27" s="7"/>
      <c r="D27" s="7"/>
      <c r="E27" s="7"/>
      <c r="F27" s="7"/>
      <c r="G27" s="7"/>
      <c r="H27" s="7"/>
      <c r="I27" s="7"/>
      <c r="J27" s="7"/>
      <c r="K27" s="7"/>
      <c r="L27" s="7"/>
      <c r="M27" s="7"/>
      <c r="N27" s="7"/>
      <c r="O27" s="7"/>
    </row>
    <row r="28" spans="1:28" ht="16.5" customHeight="1">
      <c r="A28" s="9" t="s">
        <v>73</v>
      </c>
      <c r="B28" s="10">
        <v>122.45099999999999</v>
      </c>
      <c r="C28" s="10">
        <v>127.199</v>
      </c>
      <c r="D28" s="10">
        <v>133.90700000000001</v>
      </c>
      <c r="E28" s="10">
        <v>139.01</v>
      </c>
      <c r="F28" s="10">
        <v>143.31700000000001</v>
      </c>
      <c r="G28" s="10">
        <v>147.07599999999999</v>
      </c>
      <c r="H28" s="10">
        <v>151.095</v>
      </c>
      <c r="I28" s="10">
        <v>155.613</v>
      </c>
      <c r="J28" s="10">
        <v>160.10400000000001</v>
      </c>
      <c r="K28" s="10">
        <v>165.95099999999999</v>
      </c>
      <c r="L28" s="10">
        <v>171.90700000000001</v>
      </c>
      <c r="M28" s="10">
        <v>176.58</v>
      </c>
      <c r="N28" s="10">
        <v>714.40500000000009</v>
      </c>
      <c r="O28" s="10">
        <v>1544.56</v>
      </c>
    </row>
    <row r="29" spans="1:28">
      <c r="A29" s="9" t="s">
        <v>74</v>
      </c>
      <c r="B29" s="11">
        <v>74.080000000000013</v>
      </c>
      <c r="C29" s="11">
        <v>77.8</v>
      </c>
      <c r="D29" s="11">
        <v>80.7</v>
      </c>
      <c r="E29" s="11">
        <v>83.7</v>
      </c>
      <c r="F29" s="11">
        <v>86.3</v>
      </c>
      <c r="G29" s="11">
        <v>88.7</v>
      </c>
      <c r="H29" s="11">
        <v>90.899999999999991</v>
      </c>
      <c r="I29" s="11">
        <v>93.2</v>
      </c>
      <c r="J29" s="11">
        <v>95.7</v>
      </c>
      <c r="K29" s="11">
        <v>98.3</v>
      </c>
      <c r="L29" s="11">
        <v>100.9</v>
      </c>
      <c r="M29" s="11">
        <v>103.69999999999999</v>
      </c>
      <c r="N29" s="11">
        <v>430.29999999999995</v>
      </c>
      <c r="O29" s="11">
        <v>922.09999999999991</v>
      </c>
    </row>
    <row r="30" spans="1:28">
      <c r="A30" s="17" t="s">
        <v>14</v>
      </c>
      <c r="B30" s="10">
        <v>196.53100000000001</v>
      </c>
      <c r="C30" s="10">
        <v>204.999</v>
      </c>
      <c r="D30" s="10">
        <v>214.60700000000003</v>
      </c>
      <c r="E30" s="10">
        <v>222.70999999999998</v>
      </c>
      <c r="F30" s="10">
        <v>229.61700000000002</v>
      </c>
      <c r="G30" s="10">
        <v>235.77600000000001</v>
      </c>
      <c r="H30" s="10">
        <v>241.995</v>
      </c>
      <c r="I30" s="10">
        <v>248.81299999999999</v>
      </c>
      <c r="J30" s="10">
        <v>255.80400000000003</v>
      </c>
      <c r="K30" s="10">
        <v>264.25099999999998</v>
      </c>
      <c r="L30" s="10">
        <v>272.80700000000002</v>
      </c>
      <c r="M30" s="10">
        <v>280.27999999999997</v>
      </c>
      <c r="N30" s="10">
        <v>1144.7049999999999</v>
      </c>
      <c r="O30" s="10">
        <v>2466.66</v>
      </c>
    </row>
    <row r="31" spans="1:28" ht="33" customHeight="1">
      <c r="A31" s="98" t="s">
        <v>75</v>
      </c>
      <c r="B31" s="7"/>
      <c r="C31" s="7"/>
      <c r="D31" s="7"/>
      <c r="E31" s="7"/>
      <c r="F31" s="7"/>
      <c r="G31" s="7"/>
      <c r="H31" s="7"/>
      <c r="I31" s="7"/>
      <c r="J31" s="7"/>
      <c r="K31" s="7"/>
      <c r="L31" s="7"/>
      <c r="M31" s="7"/>
      <c r="N31" s="7"/>
      <c r="O31" s="7"/>
    </row>
    <row r="32" spans="1:28">
      <c r="A32" s="9" t="s">
        <v>76</v>
      </c>
      <c r="B32" s="10">
        <v>148.36600000000001</v>
      </c>
      <c r="C32" s="10">
        <v>172.78899999999999</v>
      </c>
      <c r="D32" s="10">
        <v>186.1</v>
      </c>
      <c r="E32" s="10">
        <v>198.363</v>
      </c>
      <c r="F32" s="10">
        <v>211.50700000000001</v>
      </c>
      <c r="G32" s="10">
        <v>223.95</v>
      </c>
      <c r="H32" s="10">
        <v>233.93300000000002</v>
      </c>
      <c r="I32" s="10">
        <v>244.583</v>
      </c>
      <c r="J32" s="10">
        <v>255.12299999999999</v>
      </c>
      <c r="K32" s="10">
        <v>266.20800000000003</v>
      </c>
      <c r="L32" s="10">
        <v>277.78999999999996</v>
      </c>
      <c r="M32" s="10">
        <v>289.77300000000002</v>
      </c>
      <c r="N32" s="10">
        <v>1053.8530000000001</v>
      </c>
      <c r="O32" s="10">
        <v>2387.3300000000004</v>
      </c>
    </row>
    <row r="33" spans="1:15">
      <c r="A33" s="9" t="s">
        <v>77</v>
      </c>
      <c r="B33" s="10">
        <v>0.72899999999999998</v>
      </c>
      <c r="C33" s="10">
        <v>11.121</v>
      </c>
      <c r="D33" s="10">
        <v>20.861999999999998</v>
      </c>
      <c r="E33" s="10">
        <v>35.899000000000001</v>
      </c>
      <c r="F33" s="10">
        <v>34.886000000000003</v>
      </c>
      <c r="G33" s="10">
        <v>37.945</v>
      </c>
      <c r="H33" s="10">
        <v>41.188000000000002</v>
      </c>
      <c r="I33" s="10">
        <v>46.085999999999999</v>
      </c>
      <c r="J33" s="10">
        <v>50.619</v>
      </c>
      <c r="K33" s="10">
        <v>55.177999999999997</v>
      </c>
      <c r="L33" s="10">
        <v>59.648000000000003</v>
      </c>
      <c r="M33" s="10">
        <v>63.947000000000003</v>
      </c>
      <c r="N33" s="10">
        <v>170.77999999999997</v>
      </c>
      <c r="O33" s="10">
        <v>446.25800000000004</v>
      </c>
    </row>
    <row r="34" spans="1:15">
      <c r="A34" s="9" t="s">
        <v>78</v>
      </c>
      <c r="B34" s="11">
        <v>18.512</v>
      </c>
      <c r="C34" s="11">
        <v>16.388999999999999</v>
      </c>
      <c r="D34" s="11">
        <v>16.727</v>
      </c>
      <c r="E34" s="11">
        <v>16.55</v>
      </c>
      <c r="F34" s="11">
        <v>17.582000000000001</v>
      </c>
      <c r="G34" s="11">
        <v>18.27</v>
      </c>
      <c r="H34" s="11">
        <v>18.702000000000002</v>
      </c>
      <c r="I34" s="11">
        <v>19.190000000000001</v>
      </c>
      <c r="J34" s="11">
        <v>19.652999999999999</v>
      </c>
      <c r="K34" s="11">
        <v>20.631</v>
      </c>
      <c r="L34" s="11">
        <v>21.332999999999998</v>
      </c>
      <c r="M34" s="11">
        <v>21.466999999999999</v>
      </c>
      <c r="N34" s="11">
        <v>87.831000000000003</v>
      </c>
      <c r="O34" s="11">
        <v>190.10500000000002</v>
      </c>
    </row>
    <row r="35" spans="1:15">
      <c r="A35" s="17" t="s">
        <v>14</v>
      </c>
      <c r="B35" s="10">
        <v>167.60700000000003</v>
      </c>
      <c r="C35" s="10">
        <v>200.29900000000001</v>
      </c>
      <c r="D35" s="10">
        <v>223.68899999999999</v>
      </c>
      <c r="E35" s="10">
        <v>250.81200000000001</v>
      </c>
      <c r="F35" s="10">
        <v>263.97500000000002</v>
      </c>
      <c r="G35" s="10">
        <v>280.16499999999996</v>
      </c>
      <c r="H35" s="10">
        <v>293.82300000000004</v>
      </c>
      <c r="I35" s="10">
        <v>309.85899999999998</v>
      </c>
      <c r="J35" s="10">
        <v>325.39499999999998</v>
      </c>
      <c r="K35" s="10">
        <v>342.01700000000005</v>
      </c>
      <c r="L35" s="10">
        <v>358.77099999999996</v>
      </c>
      <c r="M35" s="10">
        <v>375.18700000000001</v>
      </c>
      <c r="N35" s="10">
        <v>1312.4639999999999</v>
      </c>
      <c r="O35" s="10">
        <v>3023.6930000000007</v>
      </c>
    </row>
    <row r="36" spans="1:15" ht="33" customHeight="1">
      <c r="A36" s="98" t="s">
        <v>79</v>
      </c>
      <c r="B36" s="7"/>
      <c r="C36" s="7"/>
      <c r="D36" s="7"/>
      <c r="E36" s="7"/>
      <c r="F36" s="7"/>
      <c r="G36" s="7"/>
      <c r="H36" s="7"/>
      <c r="I36" s="7"/>
      <c r="J36" s="7"/>
      <c r="K36" s="7"/>
      <c r="L36" s="7"/>
      <c r="M36" s="7"/>
      <c r="N36" s="7"/>
      <c r="O36" s="7"/>
    </row>
    <row r="37" spans="1:15">
      <c r="A37" s="9" t="s">
        <v>80</v>
      </c>
      <c r="B37" s="10">
        <v>-183.12899999999999</v>
      </c>
      <c r="C37" s="10">
        <v>174.81100000000001</v>
      </c>
      <c r="D37" s="10">
        <v>24.373999999999999</v>
      </c>
      <c r="E37" s="10">
        <v>25.81</v>
      </c>
      <c r="F37" s="10">
        <v>25.867000000000001</v>
      </c>
      <c r="G37" s="10">
        <v>26.052</v>
      </c>
      <c r="H37" s="10">
        <v>26.687000000000001</v>
      </c>
      <c r="I37" s="10">
        <v>27.407</v>
      </c>
      <c r="J37" s="10">
        <v>28.196000000000002</v>
      </c>
      <c r="K37" s="10">
        <v>28.858000000000001</v>
      </c>
      <c r="L37" s="10">
        <v>29.361999999999998</v>
      </c>
      <c r="M37" s="10">
        <v>29.678000000000001</v>
      </c>
      <c r="N37" s="10">
        <v>128.79000000000002</v>
      </c>
      <c r="O37" s="10">
        <v>272.29100000000005</v>
      </c>
    </row>
    <row r="38" spans="1:15">
      <c r="A38" s="9" t="s">
        <v>81</v>
      </c>
      <c r="B38" s="10">
        <v>25.969000000000001</v>
      </c>
      <c r="C38" s="10">
        <v>30.713000000000001</v>
      </c>
      <c r="D38" s="10">
        <v>25.088000000000001</v>
      </c>
      <c r="E38" s="10">
        <v>22.288</v>
      </c>
      <c r="F38" s="10">
        <v>22.51</v>
      </c>
      <c r="G38" s="10">
        <v>23.567</v>
      </c>
      <c r="H38" s="10">
        <v>24.085999999999999</v>
      </c>
      <c r="I38" s="10">
        <v>21.785</v>
      </c>
      <c r="J38" s="10">
        <v>21.603999999999999</v>
      </c>
      <c r="K38" s="10">
        <v>21.885999999999999</v>
      </c>
      <c r="L38" s="10">
        <v>21.895</v>
      </c>
      <c r="M38" s="10">
        <v>22.245000000000001</v>
      </c>
      <c r="N38" s="10">
        <v>117.539</v>
      </c>
      <c r="O38" s="10">
        <v>226.95400000000001</v>
      </c>
    </row>
    <row r="39" spans="1:15">
      <c r="A39" s="9" t="s">
        <v>82</v>
      </c>
      <c r="B39" s="10">
        <v>91.158000000000001</v>
      </c>
      <c r="C39" s="10">
        <v>45.268000000000001</v>
      </c>
      <c r="D39" s="10">
        <v>-19.042000000000002</v>
      </c>
      <c r="E39" s="10">
        <v>-27.687000000000001</v>
      </c>
      <c r="F39" s="10">
        <v>-27.466000000000001</v>
      </c>
      <c r="G39" s="10">
        <v>-94.917000000000002</v>
      </c>
      <c r="H39" s="10">
        <v>-11.161</v>
      </c>
      <c r="I39" s="10">
        <v>-11.835000000000001</v>
      </c>
      <c r="J39" s="10">
        <v>-12.391</v>
      </c>
      <c r="K39" s="10">
        <v>-12.898999999999999</v>
      </c>
      <c r="L39" s="10">
        <v>-21.786999999999999</v>
      </c>
      <c r="M39" s="10">
        <v>-14.064</v>
      </c>
      <c r="N39" s="10">
        <v>-180.273</v>
      </c>
      <c r="O39" s="10">
        <v>-253.249</v>
      </c>
    </row>
    <row r="40" spans="1:15">
      <c r="A40" s="9" t="s">
        <v>83</v>
      </c>
      <c r="B40" s="10">
        <v>11.568</v>
      </c>
      <c r="C40" s="10">
        <v>11.933999999999999</v>
      </c>
      <c r="D40" s="10">
        <v>12.446999999999999</v>
      </c>
      <c r="E40" s="10">
        <v>13.029</v>
      </c>
      <c r="F40" s="10">
        <v>13.759</v>
      </c>
      <c r="G40" s="10">
        <v>14.391999999999999</v>
      </c>
      <c r="H40" s="10">
        <v>15.012</v>
      </c>
      <c r="I40" s="10">
        <v>15.708</v>
      </c>
      <c r="J40" s="10">
        <v>16.405999999999999</v>
      </c>
      <c r="K40" s="10">
        <v>17.111000000000001</v>
      </c>
      <c r="L40" s="10">
        <v>17.806999999999999</v>
      </c>
      <c r="M40" s="10">
        <v>18.494</v>
      </c>
      <c r="N40" s="10">
        <v>68.638999999999996</v>
      </c>
      <c r="O40" s="10">
        <v>154.16499999999999</v>
      </c>
    </row>
    <row r="41" spans="1:15">
      <c r="A41" s="9" t="s">
        <v>84</v>
      </c>
      <c r="B41" s="10">
        <v>0</v>
      </c>
      <c r="C41" s="10">
        <v>0</v>
      </c>
      <c r="D41" s="10">
        <v>6.3E-2</v>
      </c>
      <c r="E41" s="10">
        <v>1.9930000000000001</v>
      </c>
      <c r="F41" s="10">
        <v>3.972</v>
      </c>
      <c r="G41" s="10">
        <v>4.8179999999999996</v>
      </c>
      <c r="H41" s="10">
        <v>5.1890000000000001</v>
      </c>
      <c r="I41" s="10">
        <v>5.4320000000000004</v>
      </c>
      <c r="J41" s="10">
        <v>5.6890000000000001</v>
      </c>
      <c r="K41" s="10">
        <v>5.8659999999999997</v>
      </c>
      <c r="L41" s="10">
        <v>9.3529999999999998</v>
      </c>
      <c r="M41" s="10">
        <v>9.3780000000000001</v>
      </c>
      <c r="N41" s="10">
        <v>16.035</v>
      </c>
      <c r="O41" s="10">
        <v>51.753</v>
      </c>
    </row>
    <row r="42" spans="1:15">
      <c r="A42" s="9" t="s">
        <v>85</v>
      </c>
      <c r="B42" s="10">
        <v>40.161999999999999</v>
      </c>
      <c r="C42" s="10">
        <v>12.272</v>
      </c>
      <c r="D42" s="10">
        <v>-3.12</v>
      </c>
      <c r="E42" s="10">
        <v>0.95399999999999996</v>
      </c>
      <c r="F42" s="10">
        <v>-2.9849999999999999</v>
      </c>
      <c r="G42" s="10">
        <v>-3.7280000000000002</v>
      </c>
      <c r="H42" s="10">
        <v>-3.8239999999999998</v>
      </c>
      <c r="I42" s="10">
        <v>-4.0439999999999996</v>
      </c>
      <c r="J42" s="10">
        <v>-4.2640000000000002</v>
      </c>
      <c r="K42" s="10">
        <v>-4.702</v>
      </c>
      <c r="L42" s="10">
        <v>-4.9960000000000004</v>
      </c>
      <c r="M42" s="10">
        <v>-5.0880000000000001</v>
      </c>
      <c r="N42" s="10">
        <v>-12.702999999999999</v>
      </c>
      <c r="O42" s="10">
        <v>-35.797000000000004</v>
      </c>
    </row>
    <row r="43" spans="1:15">
      <c r="A43" s="9" t="s">
        <v>86</v>
      </c>
      <c r="B43" s="10">
        <v>45.167000000000002</v>
      </c>
      <c r="C43" s="10">
        <v>44.999000000000002</v>
      </c>
      <c r="D43" s="10">
        <v>16.393999999999998</v>
      </c>
      <c r="E43" s="10">
        <v>4.7960000000000003</v>
      </c>
      <c r="F43" s="10">
        <v>0</v>
      </c>
      <c r="G43" s="10">
        <v>0</v>
      </c>
      <c r="H43" s="10">
        <v>0</v>
      </c>
      <c r="I43" s="10">
        <v>0</v>
      </c>
      <c r="J43" s="10">
        <v>0</v>
      </c>
      <c r="K43" s="10">
        <v>0</v>
      </c>
      <c r="L43" s="10">
        <v>0</v>
      </c>
      <c r="M43" s="10">
        <v>0</v>
      </c>
      <c r="N43" s="10">
        <v>21.189999999999998</v>
      </c>
      <c r="O43" s="10">
        <v>21.189999999999998</v>
      </c>
    </row>
    <row r="44" spans="1:15">
      <c r="A44" s="9" t="s">
        <v>78</v>
      </c>
      <c r="B44" s="11">
        <v>167.60799999999998</v>
      </c>
      <c r="C44" s="11">
        <v>154.11199999999997</v>
      </c>
      <c r="D44" s="11">
        <v>165.416</v>
      </c>
      <c r="E44" s="11">
        <v>172.559</v>
      </c>
      <c r="F44" s="11">
        <v>171.834</v>
      </c>
      <c r="G44" s="11">
        <v>166.505</v>
      </c>
      <c r="H44" s="11">
        <v>159.07</v>
      </c>
      <c r="I44" s="11">
        <v>140.142</v>
      </c>
      <c r="J44" s="11">
        <v>132.00100000000003</v>
      </c>
      <c r="K44" s="11">
        <v>119.608</v>
      </c>
      <c r="L44" s="11">
        <v>105.41600000000001</v>
      </c>
      <c r="M44" s="11">
        <v>96.98599999999999</v>
      </c>
      <c r="N44" s="11">
        <v>835.38400000000001</v>
      </c>
      <c r="O44" s="11">
        <v>1429.5369999999998</v>
      </c>
    </row>
    <row r="45" spans="1:15">
      <c r="A45" s="17" t="s">
        <v>14</v>
      </c>
      <c r="B45" s="10">
        <v>198.50299999999999</v>
      </c>
      <c r="C45" s="10">
        <v>474.10899999999998</v>
      </c>
      <c r="D45" s="10">
        <v>221.62</v>
      </c>
      <c r="E45" s="10">
        <v>213.74199999999999</v>
      </c>
      <c r="F45" s="10">
        <v>207.49100000000001</v>
      </c>
      <c r="G45" s="10">
        <v>136.68899999999999</v>
      </c>
      <c r="H45" s="10">
        <v>215.059</v>
      </c>
      <c r="I45" s="10">
        <v>194.595</v>
      </c>
      <c r="J45" s="10">
        <v>187.24100000000001</v>
      </c>
      <c r="K45" s="10">
        <v>175.72800000000001</v>
      </c>
      <c r="L45" s="10">
        <v>157.05000000000001</v>
      </c>
      <c r="M45" s="10">
        <v>157.62899999999999</v>
      </c>
      <c r="N45" s="10">
        <v>994.60099999999989</v>
      </c>
      <c r="O45" s="10">
        <v>1866.8439999999998</v>
      </c>
    </row>
    <row r="46" spans="1:15" ht="31">
      <c r="A46" s="4" t="s">
        <v>87</v>
      </c>
      <c r="B46" s="13">
        <v>4091.18</v>
      </c>
      <c r="C46" s="13">
        <v>4549.1660000000002</v>
      </c>
      <c r="D46" s="13">
        <v>4509.4219999999996</v>
      </c>
      <c r="E46" s="13">
        <v>4682.732</v>
      </c>
      <c r="F46" s="13">
        <v>4906.2250000000004</v>
      </c>
      <c r="G46" s="13">
        <v>5094.3850000000002</v>
      </c>
      <c r="H46" s="13">
        <v>5437.43</v>
      </c>
      <c r="I46" s="13">
        <v>5699.277</v>
      </c>
      <c r="J46" s="13">
        <v>5990.1049999999996</v>
      </c>
      <c r="K46" s="13">
        <v>6295.2460000000001</v>
      </c>
      <c r="L46" s="13">
        <v>6623.5259999999998</v>
      </c>
      <c r="M46" s="13">
        <v>6958.8969999999999</v>
      </c>
      <c r="N46" s="13">
        <v>24630.194</v>
      </c>
      <c r="O46" s="13">
        <v>56197.244999999995</v>
      </c>
    </row>
    <row r="47" spans="1:15" ht="30" customHeight="1">
      <c r="A47" s="98" t="s">
        <v>19</v>
      </c>
      <c r="B47" s="7"/>
      <c r="C47" s="7"/>
      <c r="D47" s="7"/>
      <c r="E47" s="99"/>
      <c r="F47" s="99"/>
      <c r="G47" s="99"/>
      <c r="H47" s="99"/>
      <c r="I47" s="99"/>
      <c r="J47" s="99"/>
      <c r="K47" s="100"/>
      <c r="L47" s="91"/>
      <c r="M47" s="18"/>
      <c r="N47" s="91"/>
      <c r="O47" s="91"/>
    </row>
    <row r="48" spans="1:15">
      <c r="A48" s="9" t="s">
        <v>1</v>
      </c>
      <c r="B48" s="10">
        <v>-176.756</v>
      </c>
      <c r="C48" s="10">
        <v>-185.42400000000001</v>
      </c>
      <c r="D48" s="10">
        <v>-210.28899999999999</v>
      </c>
      <c r="E48" s="10">
        <v>-220.71799999999999</v>
      </c>
      <c r="F48" s="10">
        <v>-239.185</v>
      </c>
      <c r="G48" s="10">
        <v>-258.40600000000001</v>
      </c>
      <c r="H48" s="10">
        <v>-277.947</v>
      </c>
      <c r="I48" s="10">
        <v>-302.21800000000002</v>
      </c>
      <c r="J48" s="10">
        <v>-327.22699999999998</v>
      </c>
      <c r="K48" s="10">
        <v>-354.387</v>
      </c>
      <c r="L48" s="10">
        <v>-385.73700000000002</v>
      </c>
      <c r="M48" s="10">
        <v>-413.98099999999999</v>
      </c>
      <c r="N48" s="10">
        <v>-1206.5450000000001</v>
      </c>
      <c r="O48" s="10">
        <v>-2990.0950000000003</v>
      </c>
    </row>
    <row r="49" spans="1:15">
      <c r="A49" s="9" t="s">
        <v>88</v>
      </c>
      <c r="B49" s="10">
        <v>0</v>
      </c>
      <c r="C49" s="10">
        <v>0</v>
      </c>
      <c r="D49" s="10">
        <v>0</v>
      </c>
      <c r="E49" s="10">
        <v>0</v>
      </c>
      <c r="F49" s="10">
        <v>0</v>
      </c>
      <c r="G49" s="10">
        <v>0</v>
      </c>
      <c r="H49" s="10">
        <v>0</v>
      </c>
      <c r="I49" s="10">
        <v>0</v>
      </c>
      <c r="J49" s="10">
        <v>0</v>
      </c>
      <c r="K49" s="10">
        <v>0</v>
      </c>
      <c r="L49" s="10">
        <v>0</v>
      </c>
      <c r="M49" s="10">
        <v>0</v>
      </c>
      <c r="N49" s="10">
        <v>0</v>
      </c>
      <c r="O49" s="10">
        <v>0</v>
      </c>
    </row>
    <row r="50" spans="1:15">
      <c r="A50" s="14" t="s">
        <v>89</v>
      </c>
      <c r="B50" s="10">
        <v>-55.302</v>
      </c>
      <c r="C50" s="10">
        <v>-59.073999999999998</v>
      </c>
      <c r="D50" s="10">
        <v>-61.963999999999999</v>
      </c>
      <c r="E50" s="10">
        <v>-64.551000000000002</v>
      </c>
      <c r="F50" s="10">
        <v>-66.936999999999998</v>
      </c>
      <c r="G50" s="10">
        <v>-69.233999999999995</v>
      </c>
      <c r="H50" s="10">
        <v>-71.450999999999993</v>
      </c>
      <c r="I50" s="10">
        <v>-73.676000000000002</v>
      </c>
      <c r="J50" s="10">
        <v>-75.896000000000001</v>
      </c>
      <c r="K50" s="10">
        <v>-78.141999999999996</v>
      </c>
      <c r="L50" s="10">
        <v>-80.433000000000007</v>
      </c>
      <c r="M50" s="10">
        <v>-82.775000000000006</v>
      </c>
      <c r="N50" s="10">
        <v>-334.13699999999994</v>
      </c>
      <c r="O50" s="10">
        <v>-725.05899999999986</v>
      </c>
    </row>
    <row r="51" spans="1:15">
      <c r="A51" s="14" t="s">
        <v>90</v>
      </c>
      <c r="B51" s="10">
        <v>-27.361000000000001</v>
      </c>
      <c r="C51" s="10">
        <v>-24.048999999999999</v>
      </c>
      <c r="D51" s="10">
        <v>-21.792999999999999</v>
      </c>
      <c r="E51" s="10">
        <v>-22.533000000000001</v>
      </c>
      <c r="F51" s="10">
        <v>-23.298999999999999</v>
      </c>
      <c r="G51" s="10">
        <v>-23.920999999999999</v>
      </c>
      <c r="H51" s="10">
        <v>-24.600999999999999</v>
      </c>
      <c r="I51" s="10">
        <v>-25.181999999999999</v>
      </c>
      <c r="J51" s="10">
        <v>-25.86</v>
      </c>
      <c r="K51" s="10">
        <v>-26.523</v>
      </c>
      <c r="L51" s="10">
        <v>-27.209</v>
      </c>
      <c r="M51" s="10">
        <v>-27.827000000000002</v>
      </c>
      <c r="N51" s="10">
        <v>-116.14699999999999</v>
      </c>
      <c r="O51" s="10">
        <v>-248.74799999999996</v>
      </c>
    </row>
    <row r="52" spans="1:15">
      <c r="A52" s="14" t="s">
        <v>2</v>
      </c>
      <c r="B52" s="11">
        <v>-21.678999999999998</v>
      </c>
      <c r="C52" s="11">
        <v>-22.591000000000001</v>
      </c>
      <c r="D52" s="11">
        <v>-23.457000000000001</v>
      </c>
      <c r="E52" s="11">
        <v>-24.263999999999999</v>
      </c>
      <c r="F52" s="11">
        <v>-25.055</v>
      </c>
      <c r="G52" s="11">
        <v>-25.841000000000001</v>
      </c>
      <c r="H52" s="11">
        <v>-26.632999999999999</v>
      </c>
      <c r="I52" s="11">
        <v>-27.442</v>
      </c>
      <c r="J52" s="11">
        <v>-28.27</v>
      </c>
      <c r="K52" s="11">
        <v>-29.122</v>
      </c>
      <c r="L52" s="11">
        <v>-29.998000000000001</v>
      </c>
      <c r="M52" s="11">
        <v>-30.9</v>
      </c>
      <c r="N52" s="11">
        <v>-125.25000000000001</v>
      </c>
      <c r="O52" s="11">
        <v>-270.98199999999997</v>
      </c>
    </row>
    <row r="53" spans="1:15">
      <c r="A53" s="101" t="s">
        <v>14</v>
      </c>
      <c r="B53" s="10">
        <v>-104.342</v>
      </c>
      <c r="C53" s="10">
        <v>-105.714</v>
      </c>
      <c r="D53" s="10">
        <v>-107.214</v>
      </c>
      <c r="E53" s="10">
        <v>-111.348</v>
      </c>
      <c r="F53" s="10">
        <v>-115.291</v>
      </c>
      <c r="G53" s="10">
        <v>-118.99600000000001</v>
      </c>
      <c r="H53" s="10">
        <v>-122.68499999999999</v>
      </c>
      <c r="I53" s="10">
        <v>-126.30000000000001</v>
      </c>
      <c r="J53" s="10">
        <v>-130.02600000000001</v>
      </c>
      <c r="K53" s="10">
        <v>-133.78699999999998</v>
      </c>
      <c r="L53" s="10">
        <v>-137.64000000000001</v>
      </c>
      <c r="M53" s="10">
        <v>-141.50200000000001</v>
      </c>
      <c r="N53" s="10">
        <v>-575.53399999999999</v>
      </c>
      <c r="O53" s="10">
        <v>-1244.7889999999998</v>
      </c>
    </row>
    <row r="54" spans="1:15">
      <c r="A54" s="9" t="s">
        <v>91</v>
      </c>
      <c r="B54" s="10">
        <v>-19.739000000000001</v>
      </c>
      <c r="C54" s="10">
        <v>-19.920000000000002</v>
      </c>
      <c r="D54" s="10">
        <v>-20.3</v>
      </c>
      <c r="E54" s="10">
        <v>-19.024000000000001</v>
      </c>
      <c r="F54" s="10">
        <v>-19.079999999999998</v>
      </c>
      <c r="G54" s="10">
        <v>-19.257999999999999</v>
      </c>
      <c r="H54" s="10">
        <v>-19.16</v>
      </c>
      <c r="I54" s="10">
        <v>-19.646999999999998</v>
      </c>
      <c r="J54" s="10">
        <v>-19.934000000000001</v>
      </c>
      <c r="K54" s="10">
        <v>-19.733000000000001</v>
      </c>
      <c r="L54" s="10">
        <v>-20.140999999999998</v>
      </c>
      <c r="M54" s="10">
        <v>-20.446999999999999</v>
      </c>
      <c r="N54" s="10">
        <v>-96.821999999999989</v>
      </c>
      <c r="O54" s="10">
        <v>-196.72399999999999</v>
      </c>
    </row>
    <row r="55" spans="1:15">
      <c r="A55" s="9" t="s">
        <v>83</v>
      </c>
      <c r="B55" s="10">
        <v>-10.032999999999999</v>
      </c>
      <c r="C55" s="10">
        <v>-10.837</v>
      </c>
      <c r="D55" s="10">
        <v>-11.37</v>
      </c>
      <c r="E55" s="10">
        <v>-12.141</v>
      </c>
      <c r="F55" s="10">
        <v>-12.715999999999999</v>
      </c>
      <c r="G55" s="10">
        <v>-13.321</v>
      </c>
      <c r="H55" s="10">
        <v>-13.952999999999999</v>
      </c>
      <c r="I55" s="10">
        <v>-14.617000000000001</v>
      </c>
      <c r="J55" s="10">
        <v>-15.31</v>
      </c>
      <c r="K55" s="10">
        <v>-16.038</v>
      </c>
      <c r="L55" s="10">
        <v>-16.798999999999999</v>
      </c>
      <c r="M55" s="10">
        <v>-17.597999999999999</v>
      </c>
      <c r="N55" s="10">
        <v>-63.500999999999991</v>
      </c>
      <c r="O55" s="10">
        <v>-143.863</v>
      </c>
    </row>
    <row r="56" spans="1:15">
      <c r="A56" s="9" t="s">
        <v>84</v>
      </c>
      <c r="B56" s="10">
        <v>-6.234</v>
      </c>
      <c r="C56" s="10">
        <v>-6.33</v>
      </c>
      <c r="D56" s="10">
        <v>0</v>
      </c>
      <c r="E56" s="10">
        <v>0</v>
      </c>
      <c r="F56" s="10">
        <v>0</v>
      </c>
      <c r="G56" s="10">
        <v>0</v>
      </c>
      <c r="H56" s="10">
        <v>0</v>
      </c>
      <c r="I56" s="10">
        <v>0</v>
      </c>
      <c r="J56" s="10">
        <v>0</v>
      </c>
      <c r="K56" s="10">
        <v>0</v>
      </c>
      <c r="L56" s="10">
        <v>0</v>
      </c>
      <c r="M56" s="10">
        <v>0</v>
      </c>
      <c r="N56" s="10">
        <v>0</v>
      </c>
      <c r="O56" s="10">
        <v>0</v>
      </c>
    </row>
    <row r="57" spans="1:15">
      <c r="A57" s="9" t="s">
        <v>78</v>
      </c>
      <c r="B57" s="11">
        <v>-27.495000000000001</v>
      </c>
      <c r="C57" s="11">
        <v>-29.785</v>
      </c>
      <c r="D57" s="11">
        <v>-32.889000000000003</v>
      </c>
      <c r="E57" s="11">
        <v>-34.082999999999998</v>
      </c>
      <c r="F57" s="11">
        <v>-36.143999999999998</v>
      </c>
      <c r="G57" s="11">
        <v>-36.661999999999999</v>
      </c>
      <c r="H57" s="11">
        <v>-35.052999999999997</v>
      </c>
      <c r="I57" s="11">
        <v>-41.167999999999999</v>
      </c>
      <c r="J57" s="11">
        <v>-42.247</v>
      </c>
      <c r="K57" s="11">
        <v>-29.187999999999999</v>
      </c>
      <c r="L57" s="11">
        <v>-29.21</v>
      </c>
      <c r="M57" s="11">
        <v>-29.381</v>
      </c>
      <c r="N57" s="11">
        <v>-174.83100000000002</v>
      </c>
      <c r="O57" s="11">
        <v>-346.02499999999998</v>
      </c>
    </row>
    <row r="58" spans="1:15">
      <c r="A58" s="17" t="s">
        <v>92</v>
      </c>
      <c r="B58" s="10">
        <v>-344.59899999999999</v>
      </c>
      <c r="C58" s="10">
        <v>-358.01</v>
      </c>
      <c r="D58" s="10">
        <v>-382.06200000000001</v>
      </c>
      <c r="E58" s="10">
        <v>-397.31400000000002</v>
      </c>
      <c r="F58" s="10">
        <v>-422.416</v>
      </c>
      <c r="G58" s="10">
        <v>-446.64299999999997</v>
      </c>
      <c r="H58" s="10">
        <v>-468.798</v>
      </c>
      <c r="I58" s="10">
        <v>-503.95</v>
      </c>
      <c r="J58" s="10">
        <v>-534.74400000000003</v>
      </c>
      <c r="K58" s="10">
        <v>-553.13300000000004</v>
      </c>
      <c r="L58" s="10">
        <v>-589.52700000000004</v>
      </c>
      <c r="M58" s="10">
        <v>-622.90899999999999</v>
      </c>
      <c r="N58" s="10">
        <v>-2117.2330000000002</v>
      </c>
      <c r="O58" s="10">
        <v>-4921.4960000000001</v>
      </c>
    </row>
    <row r="59" spans="1:15" ht="21.75" customHeight="1">
      <c r="A59" s="1" t="s">
        <v>93</v>
      </c>
      <c r="B59" s="13">
        <v>3746.5809999999997</v>
      </c>
      <c r="C59" s="13">
        <v>4191.1559999999999</v>
      </c>
      <c r="D59" s="13">
        <v>4127.3599999999997</v>
      </c>
      <c r="E59" s="13">
        <v>4285.4179999999997</v>
      </c>
      <c r="F59" s="13">
        <v>4483.8090000000002</v>
      </c>
      <c r="G59" s="13">
        <v>4647.7420000000002</v>
      </c>
      <c r="H59" s="13">
        <v>4968.6319999999996</v>
      </c>
      <c r="I59" s="13">
        <v>5195.3270000000002</v>
      </c>
      <c r="J59" s="13">
        <v>5455.3609999999999</v>
      </c>
      <c r="K59" s="13">
        <v>5742.1130000000003</v>
      </c>
      <c r="L59" s="13">
        <v>6033.9989999999998</v>
      </c>
      <c r="M59" s="13">
        <v>6335.9880000000003</v>
      </c>
      <c r="N59" s="13">
        <v>22512.960999999996</v>
      </c>
      <c r="O59" s="13">
        <v>51275.748999999996</v>
      </c>
    </row>
    <row r="60" spans="1:15">
      <c r="A60" s="14"/>
      <c r="B60" s="10"/>
      <c r="C60" s="102"/>
      <c r="D60" s="10"/>
      <c r="E60" s="10"/>
      <c r="F60" s="10"/>
      <c r="G60" s="10"/>
      <c r="H60" s="10"/>
      <c r="I60" s="10"/>
      <c r="J60" s="10"/>
      <c r="K60" s="10"/>
      <c r="L60" s="10"/>
      <c r="M60" s="10"/>
      <c r="N60" s="10"/>
      <c r="O60" s="10"/>
    </row>
    <row r="61" spans="1:15" ht="31">
      <c r="A61" s="3" t="s">
        <v>94</v>
      </c>
      <c r="B61" s="103"/>
      <c r="C61" s="10"/>
      <c r="D61" s="10"/>
      <c r="E61" s="10"/>
      <c r="F61" s="10"/>
      <c r="G61" s="10"/>
      <c r="H61" s="10"/>
      <c r="I61" s="10"/>
      <c r="J61" s="10"/>
      <c r="K61" s="10"/>
      <c r="L61" s="10"/>
      <c r="M61" s="10"/>
      <c r="N61" s="10"/>
      <c r="O61" s="10"/>
    </row>
    <row r="62" spans="1:15">
      <c r="A62" s="9" t="s">
        <v>1</v>
      </c>
      <c r="B62" s="10">
        <v>7.3659999999999997</v>
      </c>
      <c r="C62" s="10">
        <v>-45.12</v>
      </c>
      <c r="D62" s="10">
        <v>0</v>
      </c>
      <c r="E62" s="10">
        <v>0</v>
      </c>
      <c r="F62" s="10">
        <v>0</v>
      </c>
      <c r="G62" s="10">
        <v>78.156000000000006</v>
      </c>
      <c r="H62" s="10">
        <v>-78.156000000000006</v>
      </c>
      <c r="I62" s="10">
        <v>0</v>
      </c>
      <c r="J62" s="10">
        <v>0</v>
      </c>
      <c r="K62" s="10">
        <v>0</v>
      </c>
      <c r="L62" s="10">
        <v>116.944</v>
      </c>
      <c r="M62" s="10">
        <v>9.4960000000000004</v>
      </c>
      <c r="N62" s="10" t="s">
        <v>52</v>
      </c>
      <c r="O62" s="10" t="s">
        <v>52</v>
      </c>
    </row>
    <row r="63" spans="1:15">
      <c r="A63" s="9" t="s">
        <v>68</v>
      </c>
      <c r="B63" s="10">
        <v>0.27900000000000003</v>
      </c>
      <c r="C63" s="10">
        <v>-4.84</v>
      </c>
      <c r="D63" s="10">
        <v>0</v>
      </c>
      <c r="E63" s="10">
        <v>0</v>
      </c>
      <c r="F63" s="10">
        <v>0</v>
      </c>
      <c r="G63" s="10">
        <v>5.516</v>
      </c>
      <c r="H63" s="10">
        <v>-5.516</v>
      </c>
      <c r="I63" s="10">
        <v>0</v>
      </c>
      <c r="J63" s="10">
        <v>0</v>
      </c>
      <c r="K63" s="10">
        <v>0</v>
      </c>
      <c r="L63" s="10">
        <v>6.3380000000000001</v>
      </c>
      <c r="M63" s="10">
        <v>0.34499999999999997</v>
      </c>
      <c r="N63" s="10" t="s">
        <v>52</v>
      </c>
      <c r="O63" s="10" t="s">
        <v>52</v>
      </c>
    </row>
    <row r="64" spans="1:15">
      <c r="A64" s="9" t="s">
        <v>90</v>
      </c>
      <c r="B64" s="10">
        <v>0.6</v>
      </c>
      <c r="C64" s="10">
        <v>-5.8</v>
      </c>
      <c r="D64" s="10">
        <v>0</v>
      </c>
      <c r="E64" s="10">
        <v>0</v>
      </c>
      <c r="F64" s="10">
        <v>0</v>
      </c>
      <c r="G64" s="10">
        <v>6.6</v>
      </c>
      <c r="H64" s="10">
        <v>-6.6</v>
      </c>
      <c r="I64" s="10">
        <v>0</v>
      </c>
      <c r="J64" s="10">
        <v>0</v>
      </c>
      <c r="K64" s="10">
        <v>0</v>
      </c>
      <c r="L64" s="10">
        <v>7.3</v>
      </c>
      <c r="M64" s="10">
        <v>0.9</v>
      </c>
      <c r="N64" s="10" t="s">
        <v>52</v>
      </c>
      <c r="O64" s="10" t="s">
        <v>52</v>
      </c>
    </row>
    <row r="65" spans="1:15">
      <c r="A65" s="9" t="s">
        <v>95</v>
      </c>
      <c r="B65" s="10">
        <v>2.718</v>
      </c>
      <c r="C65" s="10">
        <v>-13.451000000000001</v>
      </c>
      <c r="D65" s="10">
        <v>0</v>
      </c>
      <c r="E65" s="10">
        <v>0</v>
      </c>
      <c r="F65" s="10">
        <v>0</v>
      </c>
      <c r="G65" s="10">
        <v>19.466000000000001</v>
      </c>
      <c r="H65" s="10">
        <v>-19.466000000000001</v>
      </c>
      <c r="I65" s="10">
        <v>0</v>
      </c>
      <c r="J65" s="10">
        <v>0</v>
      </c>
      <c r="K65" s="10">
        <v>0</v>
      </c>
      <c r="L65" s="10">
        <v>23.119</v>
      </c>
      <c r="M65" s="10">
        <v>4.2649999999999997</v>
      </c>
      <c r="N65" s="10" t="s">
        <v>52</v>
      </c>
      <c r="O65" s="10" t="s">
        <v>52</v>
      </c>
    </row>
    <row r="66" spans="1:15">
      <c r="A66" s="9" t="s">
        <v>96</v>
      </c>
      <c r="B66" s="11">
        <v>8.8999999999999996E-2</v>
      </c>
      <c r="C66" s="11">
        <v>-0.81200000000000006</v>
      </c>
      <c r="D66" s="11">
        <v>0</v>
      </c>
      <c r="E66" s="11">
        <v>0</v>
      </c>
      <c r="F66" s="11">
        <v>0</v>
      </c>
      <c r="G66" s="11">
        <v>0.97199999999999998</v>
      </c>
      <c r="H66" s="11">
        <v>-0.97199999999999998</v>
      </c>
      <c r="I66" s="11">
        <v>0</v>
      </c>
      <c r="J66" s="11">
        <v>0</v>
      </c>
      <c r="K66" s="11">
        <v>0</v>
      </c>
      <c r="L66" s="11">
        <v>1.085</v>
      </c>
      <c r="M66" s="11">
        <v>3.3000000000000002E-2</v>
      </c>
      <c r="N66" s="10" t="s">
        <v>52</v>
      </c>
      <c r="O66" s="10" t="s">
        <v>52</v>
      </c>
    </row>
    <row r="67" spans="1:15">
      <c r="A67" s="14" t="s">
        <v>97</v>
      </c>
      <c r="B67" s="10">
        <v>11.052</v>
      </c>
      <c r="C67" s="10">
        <v>-70.022999999999982</v>
      </c>
      <c r="D67" s="10">
        <v>0</v>
      </c>
      <c r="E67" s="10">
        <v>0</v>
      </c>
      <c r="F67" s="10">
        <v>0</v>
      </c>
      <c r="G67" s="10">
        <v>110.71</v>
      </c>
      <c r="H67" s="10">
        <v>-110.71</v>
      </c>
      <c r="I67" s="10">
        <v>0</v>
      </c>
      <c r="J67" s="10">
        <v>0</v>
      </c>
      <c r="K67" s="10">
        <v>0</v>
      </c>
      <c r="L67" s="10">
        <v>154.786</v>
      </c>
      <c r="M67" s="10">
        <v>15.039</v>
      </c>
      <c r="N67" s="10" t="s">
        <v>52</v>
      </c>
      <c r="O67" s="10" t="s">
        <v>52</v>
      </c>
    </row>
    <row r="68" spans="1:15" ht="18" customHeight="1">
      <c r="A68" s="104" t="s">
        <v>98</v>
      </c>
      <c r="B68" s="13">
        <v>3757.6329999999998</v>
      </c>
      <c r="C68" s="13">
        <v>4121.1329999999998</v>
      </c>
      <c r="D68" s="13">
        <v>4127.3599999999997</v>
      </c>
      <c r="E68" s="13">
        <v>4285.4179999999997</v>
      </c>
      <c r="F68" s="13">
        <v>4483.8090000000002</v>
      </c>
      <c r="G68" s="13">
        <v>4758.4520000000002</v>
      </c>
      <c r="H68" s="13">
        <v>4857.9219999999996</v>
      </c>
      <c r="I68" s="13">
        <v>5195.3270000000002</v>
      </c>
      <c r="J68" s="13">
        <v>5455.3609999999999</v>
      </c>
      <c r="K68" s="13">
        <v>5742.1130000000003</v>
      </c>
      <c r="L68" s="13">
        <v>6188.7849999999999</v>
      </c>
      <c r="M68" s="13">
        <v>6351.027</v>
      </c>
      <c r="N68" s="13">
        <v>22512.960999999999</v>
      </c>
      <c r="O68" s="13">
        <v>51445.573999999993</v>
      </c>
    </row>
    <row r="69" spans="1:15" ht="28.5" customHeight="1">
      <c r="A69" s="104" t="s">
        <v>23</v>
      </c>
      <c r="B69" s="7"/>
      <c r="C69" s="105"/>
      <c r="D69" s="7"/>
      <c r="E69" s="99"/>
      <c r="F69" s="99"/>
      <c r="G69" s="99"/>
      <c r="H69" s="99"/>
      <c r="I69" s="99"/>
      <c r="J69" s="99"/>
      <c r="K69" s="100"/>
      <c r="L69" s="91"/>
      <c r="M69" s="91"/>
      <c r="N69" s="91"/>
      <c r="O69" s="91"/>
    </row>
    <row r="70" spans="1:15">
      <c r="A70" s="98" t="s">
        <v>99</v>
      </c>
      <c r="B70" s="7"/>
      <c r="C70" s="7"/>
      <c r="D70" s="7"/>
      <c r="E70" s="99"/>
      <c r="F70" s="99"/>
      <c r="G70" s="99"/>
      <c r="H70" s="99"/>
      <c r="I70" s="99"/>
      <c r="J70" s="99"/>
      <c r="K70" s="100"/>
      <c r="L70" s="91"/>
      <c r="M70" s="91"/>
      <c r="N70" s="91"/>
      <c r="O70" s="91"/>
    </row>
    <row r="71" spans="1:15">
      <c r="A71" s="9" t="s">
        <v>1</v>
      </c>
      <c r="B71" s="10">
        <v>831.74800000000005</v>
      </c>
      <c r="C71" s="10">
        <v>903.26299999999992</v>
      </c>
      <c r="D71" s="10">
        <v>934.64300000000003</v>
      </c>
      <c r="E71" s="10">
        <v>998.01699999999994</v>
      </c>
      <c r="F71" s="10">
        <v>1066.92</v>
      </c>
      <c r="G71" s="10">
        <v>1136.7460000000001</v>
      </c>
      <c r="H71" s="10">
        <v>1214.1999999999998</v>
      </c>
      <c r="I71" s="10">
        <v>1298.2539999999999</v>
      </c>
      <c r="J71" s="10">
        <v>1390.319</v>
      </c>
      <c r="K71" s="10">
        <v>1487.5150000000001</v>
      </c>
      <c r="L71" s="10">
        <v>1610.7829999999999</v>
      </c>
      <c r="M71" s="10">
        <v>1735.117</v>
      </c>
      <c r="N71" s="10">
        <v>5350.5259999999998</v>
      </c>
      <c r="O71" s="10">
        <v>12872.513999999999</v>
      </c>
    </row>
    <row r="72" spans="1:15">
      <c r="A72" s="106" t="s">
        <v>61</v>
      </c>
      <c r="B72" s="107">
        <v>1555.8969999999999</v>
      </c>
      <c r="C72" s="107">
        <v>1653.5180000000003</v>
      </c>
      <c r="D72" s="107">
        <v>1689.509</v>
      </c>
      <c r="E72" s="107">
        <v>1746.5030000000002</v>
      </c>
      <c r="F72" s="107">
        <v>1847.4740000000002</v>
      </c>
      <c r="G72" s="107">
        <v>1958.5110000000002</v>
      </c>
      <c r="H72" s="107">
        <v>2076.8009999999999</v>
      </c>
      <c r="I72" s="107">
        <v>2203.3650000000002</v>
      </c>
      <c r="J72" s="107">
        <v>2340.4299999999998</v>
      </c>
      <c r="K72" s="107">
        <v>2486.06</v>
      </c>
      <c r="L72" s="107">
        <v>2659.3690000000001</v>
      </c>
      <c r="M72" s="107">
        <v>2821.2250000000004</v>
      </c>
      <c r="N72" s="107">
        <v>9318.7980000000007</v>
      </c>
      <c r="O72" s="107">
        <v>21829.247000000003</v>
      </c>
    </row>
    <row r="74" spans="1:15">
      <c r="A74" s="45" t="s">
        <v>17</v>
      </c>
    </row>
  </sheetData>
  <mergeCells count="2">
    <mergeCell ref="A4:M4"/>
    <mergeCell ref="N6:O6"/>
  </mergeCells>
  <hyperlinks>
    <hyperlink ref="A74" location="Contents!A1" display="Back to Table of Contents" xr:uid="{89B5F34A-0F69-4D01-8BD4-A492A2A99B9D}"/>
    <hyperlink ref="A2" r:id="rId1" xr:uid="{49908931-1C51-4E30-A9AC-5835F04B01CE}"/>
  </hyperlinks>
  <pageMargins left="0.7" right="0.7" top="0.75" bottom="0.75" header="0.3" footer="0.3"/>
  <pageSetup scale="51" orientation="landscape" horizontalDpi="1200" verticalDpi="1200" r:id="rId2"/>
  <rowBreaks count="1" manualBreakCount="1">
    <brk id="46" max="16383" man="1"/>
  </rowBreaks>
  <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FD80B7-015C-4A43-9FE2-6B08410BCD0F}">
  <dimension ref="A1:O68"/>
  <sheetViews>
    <sheetView workbookViewId="0"/>
  </sheetViews>
  <sheetFormatPr baseColWidth="10" defaultColWidth="10.85546875" defaultRowHeight="14"/>
  <cols>
    <col min="1" max="1" width="41.7109375" style="2" customWidth="1"/>
    <col min="2" max="15" width="7.5703125" style="2" customWidth="1"/>
    <col min="16" max="16384" width="10.85546875" style="2"/>
  </cols>
  <sheetData>
    <row r="1" spans="1:15" s="206" customFormat="1" ht="15" customHeight="1">
      <c r="A1" s="158" t="s">
        <v>212</v>
      </c>
    </row>
    <row r="2" spans="1:15" s="208" customFormat="1" ht="15" customHeight="1">
      <c r="A2" s="198" t="s">
        <v>150</v>
      </c>
    </row>
    <row r="3" spans="1:15" s="206" customFormat="1" ht="15" customHeight="1">
      <c r="A3" s="207"/>
    </row>
    <row r="4" spans="1:15" ht="29.25" customHeight="1">
      <c r="A4" s="254" t="s">
        <v>213</v>
      </c>
      <c r="B4" s="254"/>
      <c r="C4" s="254"/>
      <c r="D4" s="254"/>
      <c r="E4" s="254"/>
      <c r="F4" s="254"/>
      <c r="G4" s="254"/>
      <c r="H4" s="254"/>
      <c r="I4" s="254"/>
      <c r="J4" s="254"/>
      <c r="K4" s="254"/>
      <c r="L4" s="254"/>
      <c r="M4" s="254"/>
    </row>
    <row r="5" spans="1:15" ht="15" customHeight="1">
      <c r="A5" s="92" t="s">
        <v>56</v>
      </c>
      <c r="B5" s="40"/>
      <c r="C5" s="40"/>
      <c r="D5" s="40"/>
      <c r="E5" s="93"/>
      <c r="F5" s="93"/>
      <c r="G5" s="93"/>
      <c r="H5" s="93"/>
      <c r="I5" s="93"/>
      <c r="J5" s="93"/>
      <c r="K5" s="93"/>
      <c r="L5" s="93"/>
      <c r="M5" s="93"/>
      <c r="N5" s="93"/>
      <c r="O5" s="93"/>
    </row>
    <row r="6" spans="1:15" ht="15" customHeight="1">
      <c r="A6" s="3"/>
      <c r="B6" s="4"/>
      <c r="C6" s="4"/>
      <c r="D6" s="4"/>
      <c r="E6" s="1"/>
      <c r="F6" s="1"/>
      <c r="G6" s="1"/>
      <c r="H6" s="1"/>
      <c r="I6" s="1"/>
      <c r="J6" s="1"/>
      <c r="K6" s="1"/>
      <c r="L6" s="1"/>
      <c r="M6" s="1"/>
      <c r="N6" s="256" t="s">
        <v>0</v>
      </c>
      <c r="O6" s="256"/>
    </row>
    <row r="7" spans="1:15" ht="15" customHeight="1">
      <c r="A7" s="3"/>
      <c r="B7" s="94" t="s">
        <v>57</v>
      </c>
      <c r="C7" s="95"/>
      <c r="D7" s="95"/>
      <c r="E7" s="96"/>
      <c r="F7" s="96"/>
      <c r="G7" s="96"/>
      <c r="H7" s="96"/>
      <c r="I7" s="96"/>
      <c r="J7" s="96"/>
      <c r="K7" s="96"/>
      <c r="L7" s="96"/>
      <c r="M7" s="96"/>
      <c r="N7" s="97" t="s">
        <v>58</v>
      </c>
      <c r="O7" s="97" t="s">
        <v>58</v>
      </c>
    </row>
    <row r="8" spans="1:15" ht="15" customHeight="1">
      <c r="A8" s="5"/>
      <c r="B8" s="6">
        <v>2023</v>
      </c>
      <c r="C8" s="6">
        <v>2024</v>
      </c>
      <c r="D8" s="6">
        <v>2025</v>
      </c>
      <c r="E8" s="6">
        <v>2026</v>
      </c>
      <c r="F8" s="6">
        <v>2027</v>
      </c>
      <c r="G8" s="6">
        <v>2028</v>
      </c>
      <c r="H8" s="6">
        <v>2029</v>
      </c>
      <c r="I8" s="6">
        <v>2030</v>
      </c>
      <c r="J8" s="6">
        <v>2031</v>
      </c>
      <c r="K8" s="6">
        <v>2032</v>
      </c>
      <c r="L8" s="6">
        <v>2033</v>
      </c>
      <c r="M8" s="6">
        <v>2034</v>
      </c>
      <c r="N8" s="6">
        <v>2029</v>
      </c>
      <c r="O8" s="6">
        <v>2034</v>
      </c>
    </row>
    <row r="9" spans="1:15" ht="15" customHeight="1">
      <c r="A9" s="98" t="s">
        <v>2</v>
      </c>
      <c r="B9" s="7"/>
      <c r="C9" s="7"/>
      <c r="D9" s="7"/>
      <c r="E9" s="7"/>
      <c r="F9" s="7"/>
      <c r="G9" s="7"/>
      <c r="H9" s="7"/>
      <c r="I9" s="7"/>
      <c r="J9" s="7"/>
      <c r="K9" s="7"/>
      <c r="L9" s="7"/>
      <c r="M9" s="7"/>
      <c r="N9" s="7"/>
      <c r="O9" s="7"/>
    </row>
    <row r="10" spans="1:15" ht="15" customHeight="1">
      <c r="A10" s="9" t="s">
        <v>59</v>
      </c>
      <c r="B10" s="10">
        <v>1198.1279999999999</v>
      </c>
      <c r="C10" s="10">
        <v>1298.4259999999999</v>
      </c>
      <c r="D10" s="10">
        <v>1388.518</v>
      </c>
      <c r="E10" s="10">
        <v>1476.6120000000001</v>
      </c>
      <c r="F10" s="10">
        <v>1560.7239999999999</v>
      </c>
      <c r="G10" s="10">
        <v>1652.3589999999999</v>
      </c>
      <c r="H10" s="10">
        <v>1744.951</v>
      </c>
      <c r="I10" s="10">
        <v>1840.6379999999999</v>
      </c>
      <c r="J10" s="10">
        <v>1939.5</v>
      </c>
      <c r="K10" s="10">
        <v>2040.008</v>
      </c>
      <c r="L10" s="10">
        <v>2140.4899999999998</v>
      </c>
      <c r="M10" s="10">
        <v>2241.7669999999998</v>
      </c>
      <c r="N10" s="10">
        <v>7823.1639999999998</v>
      </c>
      <c r="O10" s="10">
        <v>18025.566999999999</v>
      </c>
    </row>
    <row r="11" spans="1:15" ht="15" customHeight="1">
      <c r="A11" s="9" t="s">
        <v>60</v>
      </c>
      <c r="B11" s="11">
        <v>149.833</v>
      </c>
      <c r="C11" s="11">
        <v>153.50800000000001</v>
      </c>
      <c r="D11" s="11">
        <v>160.59200000000001</v>
      </c>
      <c r="E11" s="11">
        <v>170.5</v>
      </c>
      <c r="F11" s="11">
        <v>179.91</v>
      </c>
      <c r="G11" s="11">
        <v>186.124</v>
      </c>
      <c r="H11" s="11">
        <v>193.44300000000001</v>
      </c>
      <c r="I11" s="11">
        <v>199.96</v>
      </c>
      <c r="J11" s="11">
        <v>207.17599999999999</v>
      </c>
      <c r="K11" s="11">
        <v>214.99700000000001</v>
      </c>
      <c r="L11" s="11">
        <v>223.91499999999999</v>
      </c>
      <c r="M11" s="11">
        <v>236.333</v>
      </c>
      <c r="N11" s="11">
        <v>890.56899999999996</v>
      </c>
      <c r="O11" s="11">
        <v>1972.95</v>
      </c>
    </row>
    <row r="12" spans="1:15" ht="15" customHeight="1">
      <c r="A12" s="17" t="s">
        <v>14</v>
      </c>
      <c r="B12" s="10">
        <v>1347.961</v>
      </c>
      <c r="C12" s="10">
        <v>1451.934</v>
      </c>
      <c r="D12" s="10">
        <v>1549.1100000000001</v>
      </c>
      <c r="E12" s="10">
        <v>1647.1120000000001</v>
      </c>
      <c r="F12" s="10">
        <v>1740.634</v>
      </c>
      <c r="G12" s="10">
        <v>1838.4829999999999</v>
      </c>
      <c r="H12" s="10">
        <v>1938.394</v>
      </c>
      <c r="I12" s="10">
        <v>2040.598</v>
      </c>
      <c r="J12" s="10">
        <v>2146.6759999999999</v>
      </c>
      <c r="K12" s="10">
        <v>2255.0050000000001</v>
      </c>
      <c r="L12" s="10">
        <v>2364.4049999999997</v>
      </c>
      <c r="M12" s="10">
        <v>2478.1</v>
      </c>
      <c r="N12" s="10">
        <v>8713.7330000000002</v>
      </c>
      <c r="O12" s="10">
        <v>19998.517</v>
      </c>
    </row>
    <row r="13" spans="1:15" ht="27" customHeight="1">
      <c r="A13" s="98" t="s">
        <v>61</v>
      </c>
      <c r="B13" s="105"/>
      <c r="C13" s="105"/>
      <c r="D13" s="7"/>
      <c r="E13" s="7"/>
      <c r="F13" s="7"/>
      <c r="G13" s="7"/>
      <c r="H13" s="7"/>
      <c r="I13" s="7"/>
      <c r="J13" s="7"/>
      <c r="K13" s="7"/>
      <c r="L13" s="7"/>
      <c r="M13" s="7"/>
      <c r="N13" s="7"/>
      <c r="O13" s="105"/>
    </row>
    <row r="14" spans="1:15" ht="15" customHeight="1">
      <c r="A14" s="9" t="s">
        <v>211</v>
      </c>
      <c r="B14" s="10">
        <v>1015.87</v>
      </c>
      <c r="C14" s="10">
        <v>1043.567</v>
      </c>
      <c r="D14" s="10">
        <v>1144.932</v>
      </c>
      <c r="E14" s="10">
        <v>1218.7349999999999</v>
      </c>
      <c r="F14" s="10">
        <v>1306.105</v>
      </c>
      <c r="G14" s="10">
        <v>1473.308</v>
      </c>
      <c r="H14" s="10">
        <v>1413.991</v>
      </c>
      <c r="I14" s="10">
        <v>1600.472</v>
      </c>
      <c r="J14" s="10">
        <v>1717.546</v>
      </c>
      <c r="K14" s="10">
        <v>1841.902</v>
      </c>
      <c r="L14" s="10">
        <v>2113.4639999999999</v>
      </c>
      <c r="M14" s="10">
        <v>2158.5940000000001</v>
      </c>
      <c r="N14" s="10">
        <v>6557.0709999999999</v>
      </c>
      <c r="O14" s="10">
        <v>15989.048999999999</v>
      </c>
    </row>
    <row r="15" spans="1:15" ht="15" customHeight="1">
      <c r="A15" s="9" t="s">
        <v>62</v>
      </c>
      <c r="B15" s="10">
        <v>615.77200000000005</v>
      </c>
      <c r="C15" s="10">
        <v>606.89800000000002</v>
      </c>
      <c r="D15" s="10">
        <v>600.45899999999995</v>
      </c>
      <c r="E15" s="10">
        <v>614.44100000000003</v>
      </c>
      <c r="F15" s="10">
        <v>642.08799999999997</v>
      </c>
      <c r="G15" s="10">
        <v>679.89200000000005</v>
      </c>
      <c r="H15" s="10">
        <v>717.14099999999996</v>
      </c>
      <c r="I15" s="10">
        <v>756.26</v>
      </c>
      <c r="J15" s="10">
        <v>795.53099999999995</v>
      </c>
      <c r="K15" s="10">
        <v>837.52499999999998</v>
      </c>
      <c r="L15" s="10">
        <v>885.98900000000003</v>
      </c>
      <c r="M15" s="10">
        <v>932.56399999999996</v>
      </c>
      <c r="N15" s="10">
        <v>3254.0210000000002</v>
      </c>
      <c r="O15" s="10">
        <v>7461.8899999999994</v>
      </c>
    </row>
    <row r="16" spans="1:15" ht="15" customHeight="1">
      <c r="A16" s="9" t="s">
        <v>210</v>
      </c>
      <c r="B16" s="10">
        <v>90.789000000000001</v>
      </c>
      <c r="C16" s="10">
        <v>124.505</v>
      </c>
      <c r="D16" s="10">
        <v>135.38300000000001</v>
      </c>
      <c r="E16" s="10">
        <v>114.75</v>
      </c>
      <c r="F16" s="10">
        <v>118.86499999999999</v>
      </c>
      <c r="G16" s="10">
        <v>121.80800000000001</v>
      </c>
      <c r="H16" s="10">
        <v>124.9</v>
      </c>
      <c r="I16" s="10">
        <v>127.733</v>
      </c>
      <c r="J16" s="10">
        <v>132.833</v>
      </c>
      <c r="K16" s="10">
        <v>139.07300000000001</v>
      </c>
      <c r="L16" s="10">
        <v>147.297</v>
      </c>
      <c r="M16" s="10">
        <v>138.244</v>
      </c>
      <c r="N16" s="10">
        <v>615.70600000000002</v>
      </c>
      <c r="O16" s="10">
        <v>1300.886</v>
      </c>
    </row>
    <row r="17" spans="1:15" ht="15" customHeight="1">
      <c r="A17" s="9" t="s">
        <v>64</v>
      </c>
      <c r="B17" s="11">
        <v>17.588000000000001</v>
      </c>
      <c r="C17" s="11">
        <v>18.852</v>
      </c>
      <c r="D17" s="11">
        <v>19.024000000000001</v>
      </c>
      <c r="E17" s="11">
        <v>19.295000000000002</v>
      </c>
      <c r="F17" s="11">
        <v>19.600999999999999</v>
      </c>
      <c r="G17" s="11">
        <v>20.065000000000001</v>
      </c>
      <c r="H17" s="11">
        <v>20.56</v>
      </c>
      <c r="I17" s="11">
        <v>21.117999999999999</v>
      </c>
      <c r="J17" s="11">
        <v>21.747</v>
      </c>
      <c r="K17" s="11">
        <v>21.946999999999999</v>
      </c>
      <c r="L17" s="11">
        <v>15.3</v>
      </c>
      <c r="M17" s="11">
        <v>15.3</v>
      </c>
      <c r="N17" s="11">
        <v>98.545000000000002</v>
      </c>
      <c r="O17" s="11">
        <v>193.95700000000002</v>
      </c>
    </row>
    <row r="18" spans="1:15" ht="15" customHeight="1">
      <c r="A18" s="17" t="s">
        <v>14</v>
      </c>
      <c r="B18" s="10">
        <v>1740.019</v>
      </c>
      <c r="C18" s="10">
        <v>1793.8220000000003</v>
      </c>
      <c r="D18" s="10">
        <v>1899.7980000000002</v>
      </c>
      <c r="E18" s="10">
        <v>1967.221</v>
      </c>
      <c r="F18" s="10">
        <v>2086.6590000000001</v>
      </c>
      <c r="G18" s="10">
        <v>2295.0729999999999</v>
      </c>
      <c r="H18" s="10">
        <v>2276.5920000000001</v>
      </c>
      <c r="I18" s="10">
        <v>2505.5830000000001</v>
      </c>
      <c r="J18" s="10">
        <v>2667.6570000000002</v>
      </c>
      <c r="K18" s="10">
        <v>2840.4470000000001</v>
      </c>
      <c r="L18" s="10">
        <v>3162.05</v>
      </c>
      <c r="M18" s="10">
        <v>3244.7020000000002</v>
      </c>
      <c r="N18" s="10">
        <v>10525.343000000001</v>
      </c>
      <c r="O18" s="10">
        <v>24945.782000000003</v>
      </c>
    </row>
    <row r="19" spans="1:15" ht="27" customHeight="1">
      <c r="A19" s="98" t="s">
        <v>65</v>
      </c>
    </row>
    <row r="20" spans="1:15" ht="15" customHeight="1">
      <c r="A20" s="9" t="s">
        <v>209</v>
      </c>
      <c r="B20" s="10">
        <v>134.631</v>
      </c>
      <c r="C20" s="10">
        <v>104.53</v>
      </c>
      <c r="D20" s="10">
        <v>103.94799999999999</v>
      </c>
      <c r="E20" s="10">
        <v>103.95099999999999</v>
      </c>
      <c r="F20" s="10">
        <v>106.687</v>
      </c>
      <c r="G20" s="10">
        <v>107.47199999999999</v>
      </c>
      <c r="H20" s="10">
        <v>108.378</v>
      </c>
      <c r="I20" s="10">
        <v>109.157</v>
      </c>
      <c r="J20" s="10">
        <v>110.52800000000001</v>
      </c>
      <c r="K20" s="10">
        <v>114.675</v>
      </c>
      <c r="L20" s="10">
        <v>116.51600000000001</v>
      </c>
      <c r="M20" s="10">
        <v>118.084</v>
      </c>
      <c r="N20" s="10">
        <v>530.43600000000004</v>
      </c>
      <c r="O20" s="10">
        <v>1099.396</v>
      </c>
    </row>
    <row r="21" spans="1:15" ht="15" customHeight="1">
      <c r="A21" s="9" t="s">
        <v>66</v>
      </c>
      <c r="B21" s="10">
        <v>143.67099999999999</v>
      </c>
      <c r="C21" s="10">
        <v>98.671999999999997</v>
      </c>
      <c r="D21" s="10">
        <v>121.982</v>
      </c>
      <c r="E21" s="10">
        <v>96.712000000000003</v>
      </c>
      <c r="F21" s="10">
        <v>82.942999999999998</v>
      </c>
      <c r="G21" s="10">
        <v>84.122</v>
      </c>
      <c r="H21" s="10">
        <v>84.825999999999993</v>
      </c>
      <c r="I21" s="10">
        <v>85.528999999999996</v>
      </c>
      <c r="J21" s="10">
        <v>86.293000000000006</v>
      </c>
      <c r="K21" s="10">
        <v>87.113</v>
      </c>
      <c r="L21" s="10">
        <v>87.465999999999994</v>
      </c>
      <c r="M21" s="10">
        <v>87.805000000000007</v>
      </c>
      <c r="N21" s="10">
        <v>470.58500000000004</v>
      </c>
      <c r="O21" s="10">
        <v>904.79099999999994</v>
      </c>
    </row>
    <row r="22" spans="1:15" ht="15" customHeight="1">
      <c r="A22" s="9" t="s">
        <v>208</v>
      </c>
      <c r="B22" s="10">
        <v>60.26</v>
      </c>
      <c r="C22" s="10">
        <v>56.92</v>
      </c>
      <c r="D22" s="10">
        <v>64.14</v>
      </c>
      <c r="E22" s="10">
        <v>65.875</v>
      </c>
      <c r="F22" s="10">
        <v>68.105000000000004</v>
      </c>
      <c r="G22" s="10">
        <v>76.14</v>
      </c>
      <c r="H22" s="10">
        <v>66.974999999999994</v>
      </c>
      <c r="I22" s="10">
        <v>74.846000000000004</v>
      </c>
      <c r="J22" s="10">
        <v>77.085999999999999</v>
      </c>
      <c r="K22" s="10">
        <v>79.316000000000003</v>
      </c>
      <c r="L22" s="10">
        <v>87.896000000000001</v>
      </c>
      <c r="M22" s="10">
        <v>83.92</v>
      </c>
      <c r="N22" s="10">
        <v>341.23500000000001</v>
      </c>
      <c r="O22" s="10">
        <v>744.29899999999998</v>
      </c>
    </row>
    <row r="23" spans="1:15" ht="15" customHeight="1">
      <c r="A23" s="9" t="s">
        <v>69</v>
      </c>
      <c r="B23" s="10">
        <v>30.468</v>
      </c>
      <c r="C23" s="10">
        <v>36.207999999999998</v>
      </c>
      <c r="D23" s="10">
        <v>39.488999999999997</v>
      </c>
      <c r="E23" s="10">
        <v>42.991</v>
      </c>
      <c r="F23" s="10">
        <v>46.302999999999997</v>
      </c>
      <c r="G23" s="10">
        <v>48.953000000000003</v>
      </c>
      <c r="H23" s="10">
        <v>51.146000000000001</v>
      </c>
      <c r="I23" s="10">
        <v>52.383000000000003</v>
      </c>
      <c r="J23" s="10">
        <v>54.133000000000003</v>
      </c>
      <c r="K23" s="10">
        <v>55.856000000000002</v>
      </c>
      <c r="L23" s="10">
        <v>57.52</v>
      </c>
      <c r="M23" s="10">
        <v>59.161000000000001</v>
      </c>
      <c r="N23" s="10">
        <v>228.88200000000001</v>
      </c>
      <c r="O23" s="10">
        <v>507.93499999999995</v>
      </c>
    </row>
    <row r="24" spans="1:15" ht="15" customHeight="1">
      <c r="A24" s="9" t="s">
        <v>70</v>
      </c>
      <c r="B24" s="10">
        <v>30.515999999999998</v>
      </c>
      <c r="C24" s="10">
        <v>32.731000000000002</v>
      </c>
      <c r="D24" s="10">
        <v>34.167999999999999</v>
      </c>
      <c r="E24" s="10">
        <v>35.786999999999999</v>
      </c>
      <c r="F24" s="10">
        <v>37.423999999999999</v>
      </c>
      <c r="G24" s="10">
        <v>38.485999999999997</v>
      </c>
      <c r="H24" s="10">
        <v>39.527000000000001</v>
      </c>
      <c r="I24" s="10">
        <v>40.536999999999999</v>
      </c>
      <c r="J24" s="10">
        <v>41.563000000000002</v>
      </c>
      <c r="K24" s="10">
        <v>42.728000000000002</v>
      </c>
      <c r="L24" s="10">
        <v>43.814999999999998</v>
      </c>
      <c r="M24" s="10">
        <v>44.935000000000002</v>
      </c>
      <c r="N24" s="10">
        <v>185.392</v>
      </c>
      <c r="O24" s="10">
        <v>398.97</v>
      </c>
    </row>
    <row r="25" spans="1:15" ht="15" customHeight="1">
      <c r="A25" s="9" t="s">
        <v>207</v>
      </c>
      <c r="B25" s="11">
        <v>48.658000000000001</v>
      </c>
      <c r="C25" s="11">
        <v>44.981999999999999</v>
      </c>
      <c r="D25" s="11">
        <v>36.871000000000002</v>
      </c>
      <c r="E25" s="11">
        <v>35.819000000000003</v>
      </c>
      <c r="F25" s="11">
        <v>36.387</v>
      </c>
      <c r="G25" s="11">
        <v>36.698</v>
      </c>
      <c r="H25" s="11">
        <v>37.042999999999999</v>
      </c>
      <c r="I25" s="11">
        <v>37.377000000000002</v>
      </c>
      <c r="J25" s="11">
        <v>37.728999999999999</v>
      </c>
      <c r="K25" s="11">
        <v>38.11</v>
      </c>
      <c r="L25" s="11">
        <v>38.512</v>
      </c>
      <c r="M25" s="11">
        <v>38.935000000000002</v>
      </c>
      <c r="N25" s="11">
        <v>182.81800000000001</v>
      </c>
      <c r="O25" s="11">
        <v>373.48100000000005</v>
      </c>
    </row>
    <row r="26" spans="1:15" ht="15" customHeight="1">
      <c r="A26" s="17" t="s">
        <v>14</v>
      </c>
      <c r="B26" s="10">
        <v>448.20400000000006</v>
      </c>
      <c r="C26" s="10">
        <v>374.04300000000001</v>
      </c>
      <c r="D26" s="10">
        <v>400.59799999999996</v>
      </c>
      <c r="E26" s="10">
        <v>381.13499999999999</v>
      </c>
      <c r="F26" s="10">
        <v>377.84899999999999</v>
      </c>
      <c r="G26" s="10">
        <v>391.87099999999998</v>
      </c>
      <c r="H26" s="10">
        <v>387.89499999999998</v>
      </c>
      <c r="I26" s="10">
        <v>399.82899999999995</v>
      </c>
      <c r="J26" s="10">
        <v>407.33199999999999</v>
      </c>
      <c r="K26" s="10">
        <v>417.79800000000006</v>
      </c>
      <c r="L26" s="10">
        <v>431.72499999999997</v>
      </c>
      <c r="M26" s="10">
        <v>432.84000000000003</v>
      </c>
      <c r="N26" s="10">
        <v>1939.3480000000002</v>
      </c>
      <c r="O26" s="10">
        <v>4028.8719999999998</v>
      </c>
    </row>
    <row r="27" spans="1:15" ht="26.25" customHeight="1">
      <c r="A27" s="98" t="s">
        <v>72</v>
      </c>
      <c r="B27" s="105"/>
      <c r="C27" s="105"/>
      <c r="D27" s="7"/>
      <c r="E27" s="7"/>
      <c r="F27" s="7"/>
      <c r="G27" s="7"/>
      <c r="H27" s="7"/>
      <c r="I27" s="7"/>
      <c r="J27" s="7"/>
      <c r="K27" s="7"/>
      <c r="L27" s="7"/>
      <c r="M27" s="7"/>
      <c r="N27" s="7"/>
      <c r="O27" s="105"/>
    </row>
    <row r="28" spans="1:15" ht="15" customHeight="1">
      <c r="A28" s="9" t="s">
        <v>206</v>
      </c>
      <c r="B28" s="10">
        <v>122.45099999999999</v>
      </c>
      <c r="C28" s="10">
        <v>127.199</v>
      </c>
      <c r="D28" s="10">
        <v>133.90700000000001</v>
      </c>
      <c r="E28" s="10">
        <v>139.01</v>
      </c>
      <c r="F28" s="10">
        <v>143.31700000000001</v>
      </c>
      <c r="G28" s="10">
        <v>147.07599999999999</v>
      </c>
      <c r="H28" s="10">
        <v>151.095</v>
      </c>
      <c r="I28" s="10">
        <v>155.613</v>
      </c>
      <c r="J28" s="10">
        <v>160.10400000000001</v>
      </c>
      <c r="K28" s="10">
        <v>165.95099999999999</v>
      </c>
      <c r="L28" s="10">
        <v>171.90700000000001</v>
      </c>
      <c r="M28" s="10">
        <v>176.58</v>
      </c>
      <c r="N28" s="10">
        <v>714.40500000000009</v>
      </c>
      <c r="O28" s="10">
        <v>1544.56</v>
      </c>
    </row>
    <row r="29" spans="1:15" ht="15" customHeight="1">
      <c r="A29" s="9" t="s">
        <v>205</v>
      </c>
      <c r="B29" s="11">
        <v>74.680000000000007</v>
      </c>
      <c r="C29" s="11">
        <v>72</v>
      </c>
      <c r="D29" s="11">
        <v>80.7</v>
      </c>
      <c r="E29" s="11">
        <v>83.7</v>
      </c>
      <c r="F29" s="11">
        <v>86.3</v>
      </c>
      <c r="G29" s="11">
        <v>95.3</v>
      </c>
      <c r="H29" s="11">
        <v>84.3</v>
      </c>
      <c r="I29" s="11">
        <v>93.2</v>
      </c>
      <c r="J29" s="11">
        <v>95.7</v>
      </c>
      <c r="K29" s="11">
        <v>98.3</v>
      </c>
      <c r="L29" s="11">
        <v>108.2</v>
      </c>
      <c r="M29" s="11">
        <v>104.6</v>
      </c>
      <c r="N29" s="11">
        <v>430.3</v>
      </c>
      <c r="O29" s="11">
        <v>930.30000000000007</v>
      </c>
    </row>
    <row r="30" spans="1:15" ht="15" customHeight="1">
      <c r="A30" s="17" t="s">
        <v>14</v>
      </c>
      <c r="B30" s="10">
        <v>197.131</v>
      </c>
      <c r="C30" s="10">
        <v>199.19900000000001</v>
      </c>
      <c r="D30" s="10">
        <v>214.60700000000003</v>
      </c>
      <c r="E30" s="10">
        <v>222.70999999999998</v>
      </c>
      <c r="F30" s="10">
        <v>229.61700000000002</v>
      </c>
      <c r="G30" s="10">
        <v>242.37599999999998</v>
      </c>
      <c r="H30" s="10">
        <v>235.39499999999998</v>
      </c>
      <c r="I30" s="10">
        <v>248.81299999999999</v>
      </c>
      <c r="J30" s="10">
        <v>255.80400000000003</v>
      </c>
      <c r="K30" s="10">
        <v>264.25099999999998</v>
      </c>
      <c r="L30" s="10">
        <v>280.10700000000003</v>
      </c>
      <c r="M30" s="10">
        <v>281.18</v>
      </c>
      <c r="N30" s="10">
        <v>1144.7050000000002</v>
      </c>
      <c r="O30" s="10">
        <v>2474.86</v>
      </c>
    </row>
    <row r="31" spans="1:15" ht="26.25" customHeight="1">
      <c r="A31" s="98" t="s">
        <v>75</v>
      </c>
      <c r="B31" s="105"/>
      <c r="C31" s="105"/>
      <c r="D31" s="7"/>
      <c r="E31" s="7"/>
      <c r="F31" s="7"/>
      <c r="G31" s="7"/>
      <c r="H31" s="7"/>
      <c r="I31" s="7"/>
      <c r="J31" s="7"/>
      <c r="K31" s="7"/>
      <c r="L31" s="7"/>
      <c r="M31" s="7"/>
      <c r="N31" s="7"/>
      <c r="O31" s="105"/>
    </row>
    <row r="32" spans="1:15" ht="15" customHeight="1">
      <c r="A32" s="9" t="s">
        <v>204</v>
      </c>
      <c r="B32" s="10">
        <v>151.084</v>
      </c>
      <c r="C32" s="10">
        <v>159.33799999999999</v>
      </c>
      <c r="D32" s="10">
        <v>186.1</v>
      </c>
      <c r="E32" s="10">
        <v>198.363</v>
      </c>
      <c r="F32" s="10">
        <v>211.50700000000001</v>
      </c>
      <c r="G32" s="10">
        <v>243.416</v>
      </c>
      <c r="H32" s="10">
        <v>214.46700000000001</v>
      </c>
      <c r="I32" s="10">
        <v>244.583</v>
      </c>
      <c r="J32" s="10">
        <v>255.12299999999999</v>
      </c>
      <c r="K32" s="10">
        <v>266.20800000000003</v>
      </c>
      <c r="L32" s="10">
        <v>300.90899999999999</v>
      </c>
      <c r="M32" s="10">
        <v>294.03800000000001</v>
      </c>
      <c r="N32" s="10">
        <v>1053.8530000000001</v>
      </c>
      <c r="O32" s="10">
        <v>2414.7140000000004</v>
      </c>
    </row>
    <row r="33" spans="1:15" ht="15" customHeight="1">
      <c r="A33" s="9" t="s">
        <v>203</v>
      </c>
      <c r="B33" s="10">
        <v>0.72899999999999998</v>
      </c>
      <c r="C33" s="10">
        <v>11.121</v>
      </c>
      <c r="D33" s="10">
        <v>20.861999999999998</v>
      </c>
      <c r="E33" s="10">
        <v>35.899000000000001</v>
      </c>
      <c r="F33" s="10">
        <v>34.886000000000003</v>
      </c>
      <c r="G33" s="10">
        <v>37.945</v>
      </c>
      <c r="H33" s="10">
        <v>41.188000000000002</v>
      </c>
      <c r="I33" s="10">
        <v>46.085999999999999</v>
      </c>
      <c r="J33" s="10">
        <v>50.619</v>
      </c>
      <c r="K33" s="10">
        <v>55.177999999999997</v>
      </c>
      <c r="L33" s="10">
        <v>59.648000000000003</v>
      </c>
      <c r="M33" s="10">
        <v>63.947000000000003</v>
      </c>
      <c r="N33" s="10">
        <v>170.77999999999997</v>
      </c>
      <c r="O33" s="10">
        <v>446.25800000000004</v>
      </c>
    </row>
    <row r="34" spans="1:15" ht="15" customHeight="1">
      <c r="A34" s="9" t="s">
        <v>202</v>
      </c>
      <c r="B34" s="11">
        <v>18.600999999999999</v>
      </c>
      <c r="C34" s="11">
        <v>15.577</v>
      </c>
      <c r="D34" s="11">
        <v>16.727</v>
      </c>
      <c r="E34" s="11">
        <v>16.55</v>
      </c>
      <c r="F34" s="11">
        <v>17.582000000000001</v>
      </c>
      <c r="G34" s="11">
        <v>19.242000000000001</v>
      </c>
      <c r="H34" s="11">
        <v>17.73</v>
      </c>
      <c r="I34" s="11">
        <v>19.190000000000001</v>
      </c>
      <c r="J34" s="11">
        <v>19.652999999999999</v>
      </c>
      <c r="K34" s="11">
        <v>20.631</v>
      </c>
      <c r="L34" s="11">
        <v>22.417999999999999</v>
      </c>
      <c r="M34" s="11">
        <v>21.5</v>
      </c>
      <c r="N34" s="11">
        <v>87.831000000000003</v>
      </c>
      <c r="O34" s="11">
        <v>191.22300000000001</v>
      </c>
    </row>
    <row r="35" spans="1:15" ht="15" customHeight="1">
      <c r="A35" s="17" t="s">
        <v>14</v>
      </c>
      <c r="B35" s="10">
        <v>170.41400000000002</v>
      </c>
      <c r="C35" s="10">
        <v>186.036</v>
      </c>
      <c r="D35" s="10">
        <v>223.68899999999999</v>
      </c>
      <c r="E35" s="10">
        <v>250.81200000000001</v>
      </c>
      <c r="F35" s="10">
        <v>263.97500000000002</v>
      </c>
      <c r="G35" s="10">
        <v>300.60300000000001</v>
      </c>
      <c r="H35" s="10">
        <v>273.38500000000005</v>
      </c>
      <c r="I35" s="10">
        <v>309.85899999999998</v>
      </c>
      <c r="J35" s="10">
        <v>325.39499999999998</v>
      </c>
      <c r="K35" s="10">
        <v>342.01700000000005</v>
      </c>
      <c r="L35" s="10">
        <v>382.97500000000002</v>
      </c>
      <c r="M35" s="10">
        <v>379.48500000000001</v>
      </c>
      <c r="N35" s="10">
        <v>1312.4639999999999</v>
      </c>
      <c r="O35" s="10">
        <v>3052.1950000000006</v>
      </c>
    </row>
    <row r="36" spans="1:15" ht="27" customHeight="1">
      <c r="A36" s="98" t="s">
        <v>79</v>
      </c>
      <c r="B36" s="105"/>
      <c r="C36" s="105"/>
      <c r="D36" s="7"/>
      <c r="E36" s="7"/>
      <c r="F36" s="7"/>
      <c r="G36" s="7"/>
      <c r="H36" s="7"/>
      <c r="I36" s="7"/>
      <c r="J36" s="7"/>
      <c r="K36" s="7"/>
      <c r="L36" s="7"/>
      <c r="M36" s="7"/>
      <c r="N36" s="7"/>
      <c r="O36" s="105"/>
    </row>
    <row r="37" spans="1:15" ht="15" customHeight="1">
      <c r="A37" s="9" t="s">
        <v>80</v>
      </c>
      <c r="B37" s="10">
        <v>-183.12899999999999</v>
      </c>
      <c r="C37" s="10">
        <v>174.81100000000001</v>
      </c>
      <c r="D37" s="10">
        <v>24.373999999999999</v>
      </c>
      <c r="E37" s="10">
        <v>25.81</v>
      </c>
      <c r="F37" s="10">
        <v>25.867000000000001</v>
      </c>
      <c r="G37" s="10">
        <v>26.052</v>
      </c>
      <c r="H37" s="10">
        <v>26.687000000000001</v>
      </c>
      <c r="I37" s="10">
        <v>27.407</v>
      </c>
      <c r="J37" s="10">
        <v>28.196000000000002</v>
      </c>
      <c r="K37" s="10">
        <v>28.858000000000001</v>
      </c>
      <c r="L37" s="10">
        <v>29.361999999999998</v>
      </c>
      <c r="M37" s="10">
        <v>29.678000000000001</v>
      </c>
      <c r="N37" s="10">
        <v>128.79000000000002</v>
      </c>
      <c r="O37" s="10">
        <v>272.29100000000005</v>
      </c>
    </row>
    <row r="38" spans="1:15" ht="15" customHeight="1">
      <c r="A38" s="9" t="s">
        <v>81</v>
      </c>
      <c r="B38" s="10">
        <v>25.969000000000001</v>
      </c>
      <c r="C38" s="10">
        <v>30.713000000000001</v>
      </c>
      <c r="D38" s="10">
        <v>25.088000000000001</v>
      </c>
      <c r="E38" s="10">
        <v>22.288</v>
      </c>
      <c r="F38" s="10">
        <v>22.51</v>
      </c>
      <c r="G38" s="10">
        <v>23.567</v>
      </c>
      <c r="H38" s="10">
        <v>24.085999999999999</v>
      </c>
      <c r="I38" s="10">
        <v>21.785</v>
      </c>
      <c r="J38" s="10">
        <v>21.603999999999999</v>
      </c>
      <c r="K38" s="10">
        <v>21.885999999999999</v>
      </c>
      <c r="L38" s="10">
        <v>21.895</v>
      </c>
      <c r="M38" s="10">
        <v>22.245000000000001</v>
      </c>
      <c r="N38" s="10">
        <v>117.539</v>
      </c>
      <c r="O38" s="10">
        <v>226.95400000000001</v>
      </c>
    </row>
    <row r="39" spans="1:15" ht="15" customHeight="1">
      <c r="A39" s="9" t="s">
        <v>193</v>
      </c>
      <c r="B39" s="10">
        <v>91.158000000000001</v>
      </c>
      <c r="C39" s="10">
        <v>45.268000000000001</v>
      </c>
      <c r="D39" s="10">
        <v>-19.042000000000002</v>
      </c>
      <c r="E39" s="10">
        <v>-27.687000000000001</v>
      </c>
      <c r="F39" s="10">
        <v>-27.466000000000001</v>
      </c>
      <c r="G39" s="10">
        <v>-94.917000000000002</v>
      </c>
      <c r="H39" s="10">
        <v>-11.161</v>
      </c>
      <c r="I39" s="10">
        <v>-11.835000000000001</v>
      </c>
      <c r="J39" s="10">
        <v>-12.391</v>
      </c>
      <c r="K39" s="10">
        <v>-12.898999999999999</v>
      </c>
      <c r="L39" s="10">
        <v>-21.786999999999999</v>
      </c>
      <c r="M39" s="10">
        <v>-14.064</v>
      </c>
      <c r="N39" s="10">
        <v>-180.273</v>
      </c>
      <c r="O39" s="10">
        <v>-253.249</v>
      </c>
    </row>
    <row r="40" spans="1:15" ht="15" customHeight="1">
      <c r="A40" s="9" t="s">
        <v>83</v>
      </c>
      <c r="B40" s="10">
        <v>11.568</v>
      </c>
      <c r="C40" s="10">
        <v>11.933999999999999</v>
      </c>
      <c r="D40" s="10">
        <v>12.446999999999999</v>
      </c>
      <c r="E40" s="10">
        <v>13.029</v>
      </c>
      <c r="F40" s="10">
        <v>13.759</v>
      </c>
      <c r="G40" s="10">
        <v>14.391999999999999</v>
      </c>
      <c r="H40" s="10">
        <v>15.012</v>
      </c>
      <c r="I40" s="10">
        <v>15.708</v>
      </c>
      <c r="J40" s="10">
        <v>16.405999999999999</v>
      </c>
      <c r="K40" s="10">
        <v>17.111000000000001</v>
      </c>
      <c r="L40" s="10">
        <v>17.806999999999999</v>
      </c>
      <c r="M40" s="10">
        <v>18.494</v>
      </c>
      <c r="N40" s="10">
        <v>68.638999999999996</v>
      </c>
      <c r="O40" s="10">
        <v>154.16499999999999</v>
      </c>
    </row>
    <row r="41" spans="1:15" ht="15" customHeight="1">
      <c r="A41" s="9" t="s">
        <v>201</v>
      </c>
      <c r="B41" s="10">
        <v>0</v>
      </c>
      <c r="C41" s="10">
        <v>0</v>
      </c>
      <c r="D41" s="10">
        <v>6.3E-2</v>
      </c>
      <c r="E41" s="10">
        <v>1.9930000000000001</v>
      </c>
      <c r="F41" s="10">
        <v>3.972</v>
      </c>
      <c r="G41" s="10">
        <v>4.8179999999999996</v>
      </c>
      <c r="H41" s="10">
        <v>5.1890000000000001</v>
      </c>
      <c r="I41" s="10">
        <v>5.4320000000000004</v>
      </c>
      <c r="J41" s="10">
        <v>5.6890000000000001</v>
      </c>
      <c r="K41" s="10">
        <v>5.8659999999999997</v>
      </c>
      <c r="L41" s="10">
        <v>9.3529999999999998</v>
      </c>
      <c r="M41" s="10">
        <v>9.3780000000000001</v>
      </c>
      <c r="N41" s="10">
        <v>16.035</v>
      </c>
      <c r="O41" s="10">
        <v>51.753</v>
      </c>
    </row>
    <row r="42" spans="1:15" ht="15" customHeight="1">
      <c r="A42" s="9" t="s">
        <v>85</v>
      </c>
      <c r="B42" s="10">
        <v>40.161999999999999</v>
      </c>
      <c r="C42" s="10">
        <v>12.272</v>
      </c>
      <c r="D42" s="10">
        <v>-3.12</v>
      </c>
      <c r="E42" s="10">
        <v>0.95399999999999996</v>
      </c>
      <c r="F42" s="10">
        <v>-2.9849999999999999</v>
      </c>
      <c r="G42" s="10">
        <v>-3.7280000000000002</v>
      </c>
      <c r="H42" s="10">
        <v>-3.8239999999999998</v>
      </c>
      <c r="I42" s="10">
        <v>-4.0439999999999996</v>
      </c>
      <c r="J42" s="10">
        <v>-4.2640000000000002</v>
      </c>
      <c r="K42" s="10">
        <v>-4.702</v>
      </c>
      <c r="L42" s="10">
        <v>-4.9960000000000004</v>
      </c>
      <c r="M42" s="10">
        <v>-5.0880000000000001</v>
      </c>
      <c r="N42" s="10">
        <v>-12.702999999999999</v>
      </c>
      <c r="O42" s="10">
        <v>-35.797000000000004</v>
      </c>
    </row>
    <row r="43" spans="1:15" ht="15" customHeight="1">
      <c r="A43" s="9" t="s">
        <v>86</v>
      </c>
      <c r="B43" s="10">
        <v>45.167000000000002</v>
      </c>
      <c r="C43" s="10">
        <v>44.999000000000002</v>
      </c>
      <c r="D43" s="10">
        <v>16.393999999999998</v>
      </c>
      <c r="E43" s="10">
        <v>4.7960000000000003</v>
      </c>
      <c r="F43" s="10">
        <v>0</v>
      </c>
      <c r="G43" s="10">
        <v>0</v>
      </c>
      <c r="H43" s="10">
        <v>0</v>
      </c>
      <c r="I43" s="10">
        <v>0</v>
      </c>
      <c r="J43" s="10">
        <v>0</v>
      </c>
      <c r="K43" s="10">
        <v>0</v>
      </c>
      <c r="L43" s="10">
        <v>0</v>
      </c>
      <c r="M43" s="10">
        <v>0</v>
      </c>
      <c r="N43" s="10">
        <v>21.189999999999998</v>
      </c>
      <c r="O43" s="10">
        <v>21.189999999999998</v>
      </c>
    </row>
    <row r="44" spans="1:15" ht="15" customHeight="1">
      <c r="A44" s="9" t="s">
        <v>78</v>
      </c>
      <c r="B44" s="11">
        <v>167.60799999999998</v>
      </c>
      <c r="C44" s="11">
        <v>154.11199999999997</v>
      </c>
      <c r="D44" s="11">
        <v>165.416</v>
      </c>
      <c r="E44" s="11">
        <v>172.559</v>
      </c>
      <c r="F44" s="11">
        <v>171.834</v>
      </c>
      <c r="G44" s="11">
        <v>166.505</v>
      </c>
      <c r="H44" s="11">
        <v>159.07</v>
      </c>
      <c r="I44" s="11">
        <v>140.142</v>
      </c>
      <c r="J44" s="11">
        <v>132.00100000000003</v>
      </c>
      <c r="K44" s="11">
        <v>119.608</v>
      </c>
      <c r="L44" s="11">
        <v>105.41600000000001</v>
      </c>
      <c r="M44" s="11">
        <v>96.98599999999999</v>
      </c>
      <c r="N44" s="11">
        <v>835.38400000000001</v>
      </c>
      <c r="O44" s="11">
        <v>1429.5369999999998</v>
      </c>
    </row>
    <row r="45" spans="1:15" ht="15" customHeight="1">
      <c r="A45" s="17" t="s">
        <v>14</v>
      </c>
      <c r="B45" s="10">
        <v>198.50299999999999</v>
      </c>
      <c r="C45" s="10">
        <v>474.10899999999998</v>
      </c>
      <c r="D45" s="10">
        <v>221.62</v>
      </c>
      <c r="E45" s="10">
        <v>213.74199999999999</v>
      </c>
      <c r="F45" s="10">
        <v>207.49100000000001</v>
      </c>
      <c r="G45" s="10">
        <v>136.68899999999999</v>
      </c>
      <c r="H45" s="10">
        <v>215.059</v>
      </c>
      <c r="I45" s="10">
        <v>194.595</v>
      </c>
      <c r="J45" s="10">
        <v>187.24100000000001</v>
      </c>
      <c r="K45" s="10">
        <v>175.72800000000001</v>
      </c>
      <c r="L45" s="10">
        <v>157.05000000000001</v>
      </c>
      <c r="M45" s="10">
        <v>157.62899999999999</v>
      </c>
      <c r="N45" s="10">
        <v>994.60099999999989</v>
      </c>
      <c r="O45" s="10">
        <v>1866.8439999999998</v>
      </c>
    </row>
    <row r="46" spans="1:15" ht="35.25" customHeight="1">
      <c r="A46" s="4" t="s">
        <v>87</v>
      </c>
      <c r="B46" s="13">
        <v>4102.232</v>
      </c>
      <c r="C46" s="13">
        <v>4479.143</v>
      </c>
      <c r="D46" s="13">
        <v>4509.4219999999996</v>
      </c>
      <c r="E46" s="13">
        <v>4682.732</v>
      </c>
      <c r="F46" s="13">
        <v>4906.2250000000004</v>
      </c>
      <c r="G46" s="13">
        <v>5205.0950000000003</v>
      </c>
      <c r="H46" s="13">
        <v>5326.72</v>
      </c>
      <c r="I46" s="13">
        <v>5699.277</v>
      </c>
      <c r="J46" s="13">
        <v>5990.1049999999996</v>
      </c>
      <c r="K46" s="13">
        <v>6295.2460000000001</v>
      </c>
      <c r="L46" s="13">
        <v>6778.3119999999999</v>
      </c>
      <c r="M46" s="13">
        <v>6973.9359999999997</v>
      </c>
      <c r="N46" s="13">
        <v>24630.194</v>
      </c>
      <c r="O46" s="13">
        <v>56367.07</v>
      </c>
    </row>
    <row r="47" spans="1:15" ht="15" customHeight="1">
      <c r="A47" s="98" t="s">
        <v>19</v>
      </c>
      <c r="B47" s="205"/>
      <c r="C47" s="205"/>
      <c r="D47" s="7"/>
      <c r="E47" s="203"/>
      <c r="F47" s="203"/>
      <c r="G47" s="203"/>
      <c r="H47" s="203"/>
      <c r="I47" s="203"/>
      <c r="J47" s="203"/>
      <c r="K47" s="202"/>
      <c r="O47" s="204"/>
    </row>
    <row r="48" spans="1:15" ht="15" customHeight="1">
      <c r="A48" s="9" t="s">
        <v>1</v>
      </c>
      <c r="B48" s="10">
        <v>-176.756</v>
      </c>
      <c r="C48" s="10">
        <v>-185.42400000000001</v>
      </c>
      <c r="D48" s="10">
        <v>-210.28899999999999</v>
      </c>
      <c r="E48" s="10">
        <v>-220.71799999999999</v>
      </c>
      <c r="F48" s="10">
        <v>-239.185</v>
      </c>
      <c r="G48" s="10">
        <v>-258.40600000000001</v>
      </c>
      <c r="H48" s="10">
        <v>-277.947</v>
      </c>
      <c r="I48" s="10">
        <v>-302.21800000000002</v>
      </c>
      <c r="J48" s="10">
        <v>-327.22699999999998</v>
      </c>
      <c r="K48" s="10">
        <v>-354.387</v>
      </c>
      <c r="L48" s="10">
        <v>-385.73700000000002</v>
      </c>
      <c r="M48" s="10">
        <v>-413.98099999999999</v>
      </c>
      <c r="N48" s="10">
        <v>-1206.5450000000001</v>
      </c>
      <c r="O48" s="10">
        <v>-2990.0950000000003</v>
      </c>
    </row>
    <row r="49" spans="1:15" ht="15" customHeight="1">
      <c r="A49" s="9" t="s">
        <v>88</v>
      </c>
      <c r="B49" s="10"/>
      <c r="C49" s="10"/>
      <c r="D49" s="10"/>
      <c r="E49" s="10"/>
      <c r="F49" s="10"/>
      <c r="G49" s="10"/>
      <c r="H49" s="10"/>
      <c r="I49" s="10"/>
      <c r="J49" s="10"/>
      <c r="K49" s="10"/>
      <c r="L49" s="10"/>
      <c r="M49" s="10"/>
      <c r="N49" s="10"/>
      <c r="O49" s="10"/>
    </row>
    <row r="50" spans="1:15" ht="15" customHeight="1">
      <c r="A50" s="14" t="s">
        <v>89</v>
      </c>
      <c r="B50" s="10">
        <v>-55.302</v>
      </c>
      <c r="C50" s="10">
        <v>-59.073999999999998</v>
      </c>
      <c r="D50" s="10">
        <v>-61.963999999999999</v>
      </c>
      <c r="E50" s="10">
        <v>-64.551000000000002</v>
      </c>
      <c r="F50" s="10">
        <v>-66.936999999999998</v>
      </c>
      <c r="G50" s="10">
        <v>-69.233999999999995</v>
      </c>
      <c r="H50" s="10">
        <v>-71.450999999999993</v>
      </c>
      <c r="I50" s="10">
        <v>-73.676000000000002</v>
      </c>
      <c r="J50" s="10">
        <v>-75.896000000000001</v>
      </c>
      <c r="K50" s="10">
        <v>-78.141999999999996</v>
      </c>
      <c r="L50" s="10">
        <v>-80.433000000000007</v>
      </c>
      <c r="M50" s="10">
        <v>-82.775000000000006</v>
      </c>
      <c r="N50" s="10">
        <v>-334.13699999999994</v>
      </c>
      <c r="O50" s="10">
        <v>-725.05899999999986</v>
      </c>
    </row>
    <row r="51" spans="1:15" ht="15" customHeight="1">
      <c r="A51" s="14" t="s">
        <v>90</v>
      </c>
      <c r="B51" s="10">
        <v>-27.361000000000001</v>
      </c>
      <c r="C51" s="10">
        <v>-24.048999999999999</v>
      </c>
      <c r="D51" s="10">
        <v>-21.792999999999999</v>
      </c>
      <c r="E51" s="10">
        <v>-22.533000000000001</v>
      </c>
      <c r="F51" s="10">
        <v>-23.298999999999999</v>
      </c>
      <c r="G51" s="10">
        <v>-23.920999999999999</v>
      </c>
      <c r="H51" s="10">
        <v>-24.600999999999999</v>
      </c>
      <c r="I51" s="10">
        <v>-25.181999999999999</v>
      </c>
      <c r="J51" s="10">
        <v>-25.86</v>
      </c>
      <c r="K51" s="10">
        <v>-26.523</v>
      </c>
      <c r="L51" s="10">
        <v>-27.209</v>
      </c>
      <c r="M51" s="10">
        <v>-27.827000000000002</v>
      </c>
      <c r="N51" s="10">
        <v>-116.14699999999999</v>
      </c>
      <c r="O51" s="10">
        <v>-248.74799999999996</v>
      </c>
    </row>
    <row r="52" spans="1:15" ht="15" customHeight="1">
      <c r="A52" s="14" t="s">
        <v>2</v>
      </c>
      <c r="B52" s="11">
        <v>-21.678999999999998</v>
      </c>
      <c r="C52" s="11">
        <v>-22.591000000000001</v>
      </c>
      <c r="D52" s="11">
        <v>-23.457000000000001</v>
      </c>
      <c r="E52" s="11">
        <v>-24.263999999999999</v>
      </c>
      <c r="F52" s="11">
        <v>-25.055</v>
      </c>
      <c r="G52" s="11">
        <v>-25.841000000000001</v>
      </c>
      <c r="H52" s="11">
        <v>-26.632999999999999</v>
      </c>
      <c r="I52" s="11">
        <v>-27.442</v>
      </c>
      <c r="J52" s="11">
        <v>-28.27</v>
      </c>
      <c r="K52" s="11">
        <v>-29.122</v>
      </c>
      <c r="L52" s="11">
        <v>-29.998000000000001</v>
      </c>
      <c r="M52" s="11">
        <v>-30.9</v>
      </c>
      <c r="N52" s="11">
        <v>-125.25000000000001</v>
      </c>
      <c r="O52" s="11">
        <v>-270.98199999999997</v>
      </c>
    </row>
    <row r="53" spans="1:15" ht="15" customHeight="1">
      <c r="A53" s="101" t="s">
        <v>14</v>
      </c>
      <c r="B53" s="10">
        <v>-104.342</v>
      </c>
      <c r="C53" s="10">
        <v>-105.714</v>
      </c>
      <c r="D53" s="10">
        <v>-107.214</v>
      </c>
      <c r="E53" s="10">
        <v>-111.348</v>
      </c>
      <c r="F53" s="10">
        <v>-115.291</v>
      </c>
      <c r="G53" s="10">
        <v>-118.99600000000001</v>
      </c>
      <c r="H53" s="10">
        <v>-122.68499999999999</v>
      </c>
      <c r="I53" s="10">
        <v>-126.30000000000001</v>
      </c>
      <c r="J53" s="10">
        <v>-130.02600000000001</v>
      </c>
      <c r="K53" s="10">
        <v>-133.78699999999998</v>
      </c>
      <c r="L53" s="10">
        <v>-137.64000000000001</v>
      </c>
      <c r="M53" s="10">
        <v>-141.50200000000001</v>
      </c>
      <c r="N53" s="10">
        <v>-575.53399999999999</v>
      </c>
      <c r="O53" s="10">
        <v>-1244.7889999999998</v>
      </c>
    </row>
    <row r="54" spans="1:15" ht="27.75" customHeight="1">
      <c r="A54" s="9" t="s">
        <v>91</v>
      </c>
      <c r="B54" s="10">
        <v>-19.739000000000001</v>
      </c>
      <c r="C54" s="10">
        <v>-19.920000000000002</v>
      </c>
      <c r="D54" s="10">
        <v>-20.3</v>
      </c>
      <c r="E54" s="10">
        <v>-19.024000000000001</v>
      </c>
      <c r="F54" s="10">
        <v>-19.079999999999998</v>
      </c>
      <c r="G54" s="10">
        <v>-19.257999999999999</v>
      </c>
      <c r="H54" s="10">
        <v>-19.16</v>
      </c>
      <c r="I54" s="10">
        <v>-19.646999999999998</v>
      </c>
      <c r="J54" s="10">
        <v>-19.934000000000001</v>
      </c>
      <c r="K54" s="10">
        <v>-19.733000000000001</v>
      </c>
      <c r="L54" s="10">
        <v>-20.140999999999998</v>
      </c>
      <c r="M54" s="10">
        <v>-20.446999999999999</v>
      </c>
      <c r="N54" s="10">
        <v>-96.821999999999989</v>
      </c>
      <c r="O54" s="10">
        <v>-196.72399999999999</v>
      </c>
    </row>
    <row r="55" spans="1:15" ht="15" customHeight="1">
      <c r="A55" s="9" t="s">
        <v>83</v>
      </c>
      <c r="B55" s="10">
        <v>-10.032999999999999</v>
      </c>
      <c r="C55" s="10">
        <v>-10.837</v>
      </c>
      <c r="D55" s="10">
        <v>-11.37</v>
      </c>
      <c r="E55" s="10">
        <v>-12.141</v>
      </c>
      <c r="F55" s="10">
        <v>-12.715999999999999</v>
      </c>
      <c r="G55" s="10">
        <v>-13.321</v>
      </c>
      <c r="H55" s="10">
        <v>-13.952999999999999</v>
      </c>
      <c r="I55" s="10">
        <v>-14.617000000000001</v>
      </c>
      <c r="J55" s="10">
        <v>-15.31</v>
      </c>
      <c r="K55" s="10">
        <v>-16.038</v>
      </c>
      <c r="L55" s="10">
        <v>-16.798999999999999</v>
      </c>
      <c r="M55" s="10">
        <v>-17.597999999999999</v>
      </c>
      <c r="N55" s="10">
        <v>-63.500999999999991</v>
      </c>
      <c r="O55" s="10">
        <v>-143.863</v>
      </c>
    </row>
    <row r="56" spans="1:15" ht="15" customHeight="1">
      <c r="A56" s="9" t="s">
        <v>201</v>
      </c>
      <c r="B56" s="10">
        <v>-6.234</v>
      </c>
      <c r="C56" s="10">
        <v>-6.33</v>
      </c>
      <c r="D56" s="10">
        <v>0</v>
      </c>
      <c r="E56" s="10">
        <v>0</v>
      </c>
      <c r="F56" s="10">
        <v>0</v>
      </c>
      <c r="G56" s="10">
        <v>0</v>
      </c>
      <c r="H56" s="10">
        <v>0</v>
      </c>
      <c r="I56" s="10">
        <v>0</v>
      </c>
      <c r="J56" s="10">
        <v>0</v>
      </c>
      <c r="K56" s="10">
        <v>0</v>
      </c>
      <c r="L56" s="10">
        <v>0</v>
      </c>
      <c r="M56" s="10">
        <v>0</v>
      </c>
      <c r="N56" s="10">
        <v>0</v>
      </c>
      <c r="O56" s="10">
        <v>0</v>
      </c>
    </row>
    <row r="57" spans="1:15" ht="15" customHeight="1">
      <c r="A57" s="9" t="s">
        <v>78</v>
      </c>
      <c r="B57" s="11">
        <v>-27.495000000000001</v>
      </c>
      <c r="C57" s="11">
        <v>-29.785</v>
      </c>
      <c r="D57" s="11">
        <v>-32.889000000000003</v>
      </c>
      <c r="E57" s="11">
        <v>-34.082999999999998</v>
      </c>
      <c r="F57" s="11">
        <v>-36.143999999999998</v>
      </c>
      <c r="G57" s="11">
        <v>-36.661999999999999</v>
      </c>
      <c r="H57" s="11">
        <v>-35.052999999999997</v>
      </c>
      <c r="I57" s="11">
        <v>-41.167999999999999</v>
      </c>
      <c r="J57" s="11">
        <v>-42.247</v>
      </c>
      <c r="K57" s="11">
        <v>-29.187999999999999</v>
      </c>
      <c r="L57" s="11">
        <v>-29.21</v>
      </c>
      <c r="M57" s="11">
        <v>-29.381</v>
      </c>
      <c r="N57" s="11">
        <v>-174.83100000000002</v>
      </c>
      <c r="O57" s="11">
        <v>-346.02499999999998</v>
      </c>
    </row>
    <row r="58" spans="1:15" ht="15" customHeight="1">
      <c r="A58" s="17" t="s">
        <v>0</v>
      </c>
      <c r="B58" s="10">
        <v>-344.59899999999999</v>
      </c>
      <c r="C58" s="10">
        <v>-358.01</v>
      </c>
      <c r="D58" s="10">
        <v>-382.06200000000001</v>
      </c>
      <c r="E58" s="10">
        <v>-397.31400000000002</v>
      </c>
      <c r="F58" s="10">
        <v>-422.416</v>
      </c>
      <c r="G58" s="10">
        <v>-446.64299999999997</v>
      </c>
      <c r="H58" s="10">
        <v>-468.798</v>
      </c>
      <c r="I58" s="10">
        <v>-503.95</v>
      </c>
      <c r="J58" s="10">
        <v>-534.74400000000003</v>
      </c>
      <c r="K58" s="10">
        <v>-553.13300000000004</v>
      </c>
      <c r="L58" s="10">
        <v>-589.52700000000004</v>
      </c>
      <c r="M58" s="10">
        <v>-622.90899999999999</v>
      </c>
      <c r="N58" s="10">
        <v>-2117.2330000000002</v>
      </c>
      <c r="O58" s="10">
        <v>-4921.4960000000001</v>
      </c>
    </row>
    <row r="59" spans="1:15" ht="36" customHeight="1">
      <c r="A59" s="1" t="s">
        <v>93</v>
      </c>
      <c r="B59" s="13">
        <v>3757.6329999999998</v>
      </c>
      <c r="C59" s="13">
        <v>4121.1329999999998</v>
      </c>
      <c r="D59" s="13">
        <v>4127.3599999999997</v>
      </c>
      <c r="E59" s="13">
        <v>4285.4179999999997</v>
      </c>
      <c r="F59" s="13">
        <v>4483.8090000000002</v>
      </c>
      <c r="G59" s="13">
        <v>4758.4520000000002</v>
      </c>
      <c r="H59" s="13">
        <v>4857.9219999999996</v>
      </c>
      <c r="I59" s="13">
        <v>5195.3270000000002</v>
      </c>
      <c r="J59" s="13">
        <v>5455.3609999999999</v>
      </c>
      <c r="K59" s="13">
        <v>5742.1130000000003</v>
      </c>
      <c r="L59" s="13">
        <v>6188.7849999999999</v>
      </c>
      <c r="M59" s="13">
        <v>6351.027</v>
      </c>
      <c r="N59" s="13">
        <v>22512.960999999999</v>
      </c>
      <c r="O59" s="13">
        <v>51445.573999999993</v>
      </c>
    </row>
    <row r="60" spans="1:15" ht="26.25" customHeight="1">
      <c r="A60" s="104" t="s">
        <v>23</v>
      </c>
      <c r="B60" s="105"/>
      <c r="C60" s="105"/>
      <c r="D60" s="7"/>
      <c r="E60" s="203"/>
      <c r="F60" s="203"/>
      <c r="G60" s="203"/>
      <c r="H60" s="203"/>
      <c r="I60" s="203"/>
      <c r="J60" s="203"/>
      <c r="K60" s="202"/>
      <c r="O60" s="18"/>
    </row>
    <row r="61" spans="1:15" ht="15" customHeight="1">
      <c r="A61" s="98" t="s">
        <v>99</v>
      </c>
      <c r="B61" s="105"/>
      <c r="C61" s="105"/>
      <c r="D61" s="7"/>
      <c r="E61" s="203"/>
      <c r="F61" s="203"/>
      <c r="G61" s="203"/>
      <c r="H61" s="203"/>
      <c r="I61" s="203"/>
      <c r="J61" s="203"/>
      <c r="K61" s="202"/>
      <c r="O61" s="18"/>
    </row>
    <row r="62" spans="1:15" ht="15" customHeight="1">
      <c r="A62" s="9" t="s">
        <v>1</v>
      </c>
      <c r="B62" s="10">
        <v>839.11400000000003</v>
      </c>
      <c r="C62" s="10">
        <v>858.14300000000003</v>
      </c>
      <c r="D62" s="10">
        <v>934.64300000000003</v>
      </c>
      <c r="E62" s="10">
        <v>998.01699999999994</v>
      </c>
      <c r="F62" s="10">
        <v>1066.92</v>
      </c>
      <c r="G62" s="10">
        <v>1214.902</v>
      </c>
      <c r="H62" s="10">
        <v>1136.0439999999999</v>
      </c>
      <c r="I62" s="10">
        <v>1298.2539999999999</v>
      </c>
      <c r="J62" s="10">
        <v>1390.319</v>
      </c>
      <c r="K62" s="10">
        <v>1487.5150000000001</v>
      </c>
      <c r="L62" s="10">
        <v>1727.7269999999999</v>
      </c>
      <c r="M62" s="10">
        <v>1744.6130000000001</v>
      </c>
      <c r="N62" s="10">
        <v>5350.5259999999998</v>
      </c>
      <c r="O62" s="10">
        <v>12998.954</v>
      </c>
    </row>
    <row r="63" spans="1:15" ht="15" customHeight="1">
      <c r="A63" s="106" t="s">
        <v>61</v>
      </c>
      <c r="B63" s="107">
        <v>1563.2629999999999</v>
      </c>
      <c r="C63" s="107">
        <v>1608.3980000000004</v>
      </c>
      <c r="D63" s="107">
        <v>1689.509</v>
      </c>
      <c r="E63" s="107">
        <v>1746.5030000000002</v>
      </c>
      <c r="F63" s="107">
        <v>1847.4740000000002</v>
      </c>
      <c r="G63" s="107">
        <v>2036.6670000000001</v>
      </c>
      <c r="H63" s="107">
        <v>1998.645</v>
      </c>
      <c r="I63" s="107">
        <v>2203.3650000000002</v>
      </c>
      <c r="J63" s="107">
        <v>2340.4299999999998</v>
      </c>
      <c r="K63" s="107">
        <v>2486.06</v>
      </c>
      <c r="L63" s="107">
        <v>2776.3130000000001</v>
      </c>
      <c r="M63" s="107">
        <v>2830.7210000000005</v>
      </c>
      <c r="N63" s="107">
        <v>9318.7980000000007</v>
      </c>
      <c r="O63" s="107">
        <v>21955.687000000002</v>
      </c>
    </row>
    <row r="64" spans="1:15" ht="15" customHeight="1">
      <c r="A64" s="9"/>
      <c r="B64" s="10"/>
      <c r="C64" s="10"/>
      <c r="D64" s="10"/>
      <c r="E64" s="10"/>
      <c r="F64" s="10"/>
      <c r="G64" s="10"/>
      <c r="H64" s="10"/>
      <c r="I64" s="10"/>
      <c r="J64" s="10"/>
      <c r="K64" s="10"/>
      <c r="L64" s="10"/>
      <c r="M64" s="10"/>
      <c r="N64" s="10"/>
      <c r="O64" s="10"/>
    </row>
    <row r="65" spans="1:15" ht="30" customHeight="1">
      <c r="A65" s="257" t="s">
        <v>200</v>
      </c>
      <c r="B65" s="257"/>
      <c r="C65" s="257"/>
      <c r="D65" s="257"/>
      <c r="E65" s="257"/>
      <c r="F65" s="257"/>
      <c r="G65" s="257"/>
      <c r="H65" s="257"/>
      <c r="I65" s="257"/>
      <c r="J65" s="257"/>
      <c r="K65" s="257"/>
      <c r="L65" s="257"/>
      <c r="M65" s="257"/>
      <c r="N65" s="257"/>
      <c r="O65" s="257"/>
    </row>
    <row r="66" spans="1:15" ht="29.25" customHeight="1">
      <c r="A66" s="98" t="s">
        <v>199</v>
      </c>
      <c r="B66" s="10"/>
      <c r="C66" s="10"/>
      <c r="D66" s="10"/>
      <c r="E66" s="10"/>
      <c r="F66" s="10"/>
      <c r="G66" s="10"/>
      <c r="H66" s="10"/>
      <c r="I66" s="10"/>
      <c r="J66" s="10"/>
      <c r="K66" s="10"/>
      <c r="L66" s="10"/>
      <c r="M66" s="10"/>
      <c r="N66" s="10"/>
      <c r="O66" s="10"/>
    </row>
    <row r="68" spans="1:15" ht="14.25" customHeight="1">
      <c r="A68" s="45" t="s">
        <v>17</v>
      </c>
    </row>
  </sheetData>
  <mergeCells count="3">
    <mergeCell ref="A4:M4"/>
    <mergeCell ref="N6:O6"/>
    <mergeCell ref="A65:O65"/>
  </mergeCells>
  <conditionalFormatting sqref="B10:O18 B20:O64 B66:O66">
    <cfRule type="cellIs" dxfId="11" priority="1" operator="between">
      <formula>0.00000001</formula>
      <formula>0.4999999999</formula>
    </cfRule>
    <cfRule type="cellIs" dxfId="10" priority="2" operator="between">
      <formula>-0.4999999</formula>
      <formula>-0.00000001</formula>
    </cfRule>
  </conditionalFormatting>
  <hyperlinks>
    <hyperlink ref="A68" location="Contents!A1" display="Back to Table of Contents" xr:uid="{ED7D88A6-D3C7-AE44-8776-17C18452E846}"/>
    <hyperlink ref="A2" r:id="rId1" xr:uid="{2140540A-FB46-6740-9B6F-A08DE434170B}"/>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CAE6DB-E536-4787-9464-73142C9A107A}">
  <dimension ref="A1:H72"/>
  <sheetViews>
    <sheetView zoomScaleNormal="100" workbookViewId="0"/>
  </sheetViews>
  <sheetFormatPr baseColWidth="10" defaultColWidth="9.7109375" defaultRowHeight="15" customHeight="1"/>
  <cols>
    <col min="1" max="1" width="40.7109375" style="41" customWidth="1"/>
    <col min="2" max="2" width="7.28515625" style="41" customWidth="1"/>
    <col min="3" max="3" width="8.7109375" style="41" customWidth="1"/>
    <col min="4" max="4" width="9.7109375" style="41" customWidth="1"/>
    <col min="5" max="16384" width="9.7109375" style="41"/>
  </cols>
  <sheetData>
    <row r="1" spans="1:8" ht="14">
      <c r="A1" s="41" t="s">
        <v>258</v>
      </c>
    </row>
    <row r="2" spans="1:8" s="165" customFormat="1" ht="16">
      <c r="A2" s="159" t="s">
        <v>150</v>
      </c>
    </row>
    <row r="4" spans="1:8" s="42" customFormat="1" ht="30" customHeight="1">
      <c r="A4" s="258" t="s">
        <v>159</v>
      </c>
      <c r="B4" s="258"/>
      <c r="C4" s="258"/>
      <c r="D4" s="258"/>
      <c r="E4" s="258"/>
    </row>
    <row r="5" spans="1:8" s="2" customFormat="1" ht="15" customHeight="1">
      <c r="A5" s="75" t="s">
        <v>179</v>
      </c>
      <c r="B5" s="40"/>
      <c r="C5" s="40"/>
      <c r="D5" s="4"/>
      <c r="E5" s="1"/>
    </row>
    <row r="6" spans="1:8" s="2" customFormat="1" ht="15" customHeight="1">
      <c r="A6" s="3"/>
      <c r="B6" s="4"/>
      <c r="C6" s="4"/>
      <c r="D6" s="259" t="s">
        <v>42</v>
      </c>
      <c r="E6" s="259"/>
    </row>
    <row r="7" spans="1:8" s="2" customFormat="1" ht="14">
      <c r="A7" s="5"/>
      <c r="B7" s="5">
        <v>2024</v>
      </c>
      <c r="C7" s="5">
        <v>2025</v>
      </c>
      <c r="D7" s="5" t="str">
        <f>2026 &amp; "–" &amp; 2029</f>
        <v>2026–2029</v>
      </c>
      <c r="E7" s="5" t="str">
        <f>2030 &amp; "–" &amp; 2034</f>
        <v>2030–2034</v>
      </c>
    </row>
    <row r="8" spans="1:8" s="2" customFormat="1" ht="14">
      <c r="A8" s="2" t="s">
        <v>4</v>
      </c>
      <c r="B8" s="7"/>
      <c r="C8" s="7"/>
      <c r="D8" s="7"/>
      <c r="E8" s="8"/>
    </row>
    <row r="9" spans="1:8" s="2" customFormat="1" ht="14">
      <c r="A9" s="9" t="s">
        <v>5</v>
      </c>
      <c r="B9" s="76">
        <v>8.5949999999999989</v>
      </c>
      <c r="C9" s="76">
        <v>8.5830000000000002</v>
      </c>
      <c r="D9" s="76">
        <v>9.6049999999999986</v>
      </c>
      <c r="E9" s="76">
        <v>9.6829999999999998</v>
      </c>
      <c r="G9" s="18"/>
      <c r="H9" s="18"/>
    </row>
    <row r="10" spans="1:8" s="2" customFormat="1" ht="14">
      <c r="A10" s="9" t="s">
        <v>6</v>
      </c>
      <c r="B10" s="76">
        <v>5.8970000000000002</v>
      </c>
      <c r="C10" s="76">
        <v>5.8480000000000008</v>
      </c>
      <c r="D10" s="76">
        <v>5.9090000000000007</v>
      </c>
      <c r="E10" s="76">
        <v>5.9390000000000001</v>
      </c>
      <c r="G10" s="18"/>
      <c r="H10" s="18"/>
    </row>
    <row r="11" spans="1:8" s="2" customFormat="1" ht="14">
      <c r="A11" s="9" t="s">
        <v>7</v>
      </c>
      <c r="B11" s="76">
        <v>1.8459999999999999</v>
      </c>
      <c r="C11" s="76">
        <v>1.649</v>
      </c>
      <c r="D11" s="76">
        <v>1.4219999999999999</v>
      </c>
      <c r="E11" s="76">
        <v>1.2489999999999999</v>
      </c>
      <c r="G11" s="18"/>
      <c r="H11" s="18"/>
    </row>
    <row r="12" spans="1:8" s="2" customFormat="1" ht="15.5" customHeight="1">
      <c r="A12" s="9" t="s">
        <v>78</v>
      </c>
      <c r="B12" s="77">
        <v>0.84099999999999997</v>
      </c>
      <c r="C12" s="77">
        <v>0.877</v>
      </c>
      <c r="D12" s="77">
        <v>0.89300000000000002</v>
      </c>
      <c r="E12" s="77">
        <v>1.089</v>
      </c>
      <c r="G12" s="18"/>
      <c r="H12" s="18"/>
    </row>
    <row r="13" spans="1:8" s="2" customFormat="1" ht="14.25" customHeight="1">
      <c r="A13" s="12" t="s">
        <v>43</v>
      </c>
      <c r="B13" s="78">
        <v>17.177</v>
      </c>
      <c r="C13" s="78">
        <v>16.956</v>
      </c>
      <c r="D13" s="78">
        <v>17.828000000000003</v>
      </c>
      <c r="E13" s="78">
        <v>17.958000000000002</v>
      </c>
      <c r="G13" s="18"/>
      <c r="H13" s="18"/>
    </row>
    <row r="14" spans="1:8" s="2" customFormat="1" ht="14">
      <c r="A14" s="2" t="s">
        <v>9</v>
      </c>
      <c r="B14" s="7"/>
      <c r="C14" s="7"/>
      <c r="D14" s="7"/>
      <c r="E14" s="8"/>
    </row>
    <row r="15" spans="1:8" s="2" customFormat="1" ht="14">
      <c r="A15" s="9" t="s">
        <v>10</v>
      </c>
      <c r="B15" s="76"/>
      <c r="C15" s="76"/>
      <c r="D15" s="76"/>
      <c r="E15" s="76"/>
      <c r="H15" s="2" t="s">
        <v>110</v>
      </c>
    </row>
    <row r="16" spans="1:8" s="2" customFormat="1" ht="14">
      <c r="A16" s="17" t="s">
        <v>2</v>
      </c>
      <c r="B16" s="76">
        <v>5.101</v>
      </c>
      <c r="C16" s="76">
        <v>5.2140000000000004</v>
      </c>
      <c r="D16" s="76">
        <v>5.5</v>
      </c>
      <c r="E16" s="76">
        <v>5.8660000000000005</v>
      </c>
      <c r="G16" s="18"/>
      <c r="H16" s="18"/>
    </row>
    <row r="17" spans="1:8" s="2" customFormat="1" ht="15.5" customHeight="1">
      <c r="A17" s="17" t="s">
        <v>61</v>
      </c>
      <c r="B17" s="76">
        <v>5.8090000000000002</v>
      </c>
      <c r="C17" s="76">
        <v>5.6870000000000003</v>
      </c>
      <c r="D17" s="76">
        <v>5.8560000000000008</v>
      </c>
      <c r="E17" s="76">
        <v>6.5030000000000001</v>
      </c>
      <c r="G17" s="18"/>
      <c r="H17" s="18"/>
    </row>
    <row r="18" spans="1:8" s="2" customFormat="1" ht="15.5" customHeight="1">
      <c r="A18" s="17" t="s">
        <v>78</v>
      </c>
      <c r="B18" s="77">
        <v>3.8140000000000001</v>
      </c>
      <c r="C18" s="77">
        <v>2.992</v>
      </c>
      <c r="D18" s="77">
        <v>2.7569999999999997</v>
      </c>
      <c r="E18" s="77">
        <v>2.5819999999999999</v>
      </c>
      <c r="G18" s="18"/>
      <c r="H18" s="18"/>
    </row>
    <row r="19" spans="1:8" s="2" customFormat="1" ht="14">
      <c r="A19" s="14" t="s">
        <v>14</v>
      </c>
      <c r="B19" s="76">
        <v>14.722999999999999</v>
      </c>
      <c r="C19" s="76">
        <v>13.891999999999999</v>
      </c>
      <c r="D19" s="76">
        <v>14.112</v>
      </c>
      <c r="E19" s="76">
        <v>14.950999999999999</v>
      </c>
      <c r="G19" s="18"/>
      <c r="H19" s="18"/>
    </row>
    <row r="20" spans="1:8" s="2" customFormat="1" ht="15.5" customHeight="1">
      <c r="A20" s="9" t="s">
        <v>11</v>
      </c>
      <c r="B20" s="76">
        <v>6.3120000000000003</v>
      </c>
      <c r="C20" s="76">
        <v>6.1680000000000001</v>
      </c>
      <c r="D20" s="76">
        <v>6.0340000000000007</v>
      </c>
      <c r="E20" s="76">
        <v>5.6230000000000002</v>
      </c>
      <c r="G20" s="18"/>
      <c r="H20" s="18"/>
    </row>
    <row r="21" spans="1:8" s="2" customFormat="1" ht="14">
      <c r="A21" s="9" t="s">
        <v>44</v>
      </c>
      <c r="B21" s="77">
        <v>3.1349999999999998</v>
      </c>
      <c r="C21" s="77">
        <v>3.419</v>
      </c>
      <c r="D21" s="77">
        <v>3.4379999999999997</v>
      </c>
      <c r="E21" s="77">
        <v>3.867</v>
      </c>
      <c r="G21" s="18"/>
      <c r="H21" s="18"/>
    </row>
    <row r="22" spans="1:8" s="2" customFormat="1" ht="26.25" customHeight="1">
      <c r="A22" s="12" t="s">
        <v>45</v>
      </c>
      <c r="B22" s="78">
        <v>24.169</v>
      </c>
      <c r="C22" s="78">
        <v>23.479000000000003</v>
      </c>
      <c r="D22" s="78">
        <v>23.583000000000002</v>
      </c>
      <c r="E22" s="78">
        <v>24.44</v>
      </c>
      <c r="G22" s="18"/>
      <c r="H22" s="18"/>
    </row>
    <row r="23" spans="1:8" s="2" customFormat="1" ht="27.75" customHeight="1">
      <c r="A23" s="1" t="s">
        <v>177</v>
      </c>
      <c r="B23" s="78">
        <v>-6.992</v>
      </c>
      <c r="C23" s="78">
        <v>-6.5230000000000006</v>
      </c>
      <c r="D23" s="78">
        <v>-5.7560000000000002</v>
      </c>
      <c r="E23" s="78">
        <v>-6.4820000000000002</v>
      </c>
      <c r="G23" s="18"/>
      <c r="H23" s="18"/>
    </row>
    <row r="24" spans="1:8" s="2" customFormat="1" ht="26.25" customHeight="1">
      <c r="A24" s="1" t="s">
        <v>55</v>
      </c>
      <c r="B24" s="79">
        <v>98.983000000000004</v>
      </c>
      <c r="C24" s="79">
        <v>101.607</v>
      </c>
      <c r="D24" s="79">
        <v>110.539</v>
      </c>
      <c r="E24" s="79">
        <v>122.384</v>
      </c>
    </row>
    <row r="25" spans="1:8" s="2" customFormat="1" ht="26.25" customHeight="1">
      <c r="A25" s="1" t="s">
        <v>23</v>
      </c>
      <c r="B25" s="7"/>
      <c r="C25" s="7"/>
      <c r="D25" s="7"/>
      <c r="E25" s="8"/>
    </row>
    <row r="26" spans="1:8" s="2" customFormat="1" ht="14">
      <c r="A26" s="2" t="s">
        <v>2</v>
      </c>
      <c r="B26" s="76"/>
      <c r="C26" s="76"/>
      <c r="D26" s="76"/>
      <c r="E26" s="76"/>
    </row>
    <row r="27" spans="1:8" s="2" customFormat="1" ht="15.5" customHeight="1">
      <c r="A27" s="9" t="s">
        <v>4</v>
      </c>
      <c r="B27" s="76">
        <v>4.5520000000000005</v>
      </c>
      <c r="C27" s="76">
        <v>4.5420000000000007</v>
      </c>
      <c r="D27" s="76">
        <v>4.6080000000000005</v>
      </c>
      <c r="E27" s="76">
        <v>4.6240000000000006</v>
      </c>
    </row>
    <row r="28" spans="1:8" s="2" customFormat="1" ht="15.5" customHeight="1">
      <c r="A28" s="9" t="s">
        <v>9</v>
      </c>
      <c r="B28" s="77">
        <v>5.101</v>
      </c>
      <c r="C28" s="77">
        <v>5.2140000000000004</v>
      </c>
      <c r="D28" s="77">
        <v>5.5</v>
      </c>
      <c r="E28" s="77">
        <v>5.8660000000000005</v>
      </c>
    </row>
    <row r="29" spans="1:8" s="2" customFormat="1" ht="15.5" customHeight="1">
      <c r="A29" s="17" t="s">
        <v>178</v>
      </c>
      <c r="B29" s="76">
        <v>-0.54900000000000004</v>
      </c>
      <c r="C29" s="76">
        <v>-0.67300000000000004</v>
      </c>
      <c r="D29" s="76">
        <v>-0.89200000000000002</v>
      </c>
      <c r="E29" s="76">
        <v>-1.2429999999999999</v>
      </c>
    </row>
    <row r="30" spans="1:8" s="2" customFormat="1" ht="14">
      <c r="A30" s="2" t="s">
        <v>1</v>
      </c>
      <c r="B30" s="7"/>
      <c r="C30" s="7"/>
      <c r="D30" s="7"/>
      <c r="E30" s="8"/>
    </row>
    <row r="31" spans="1:8" s="2" customFormat="1" ht="14">
      <c r="A31" s="9" t="s">
        <v>4</v>
      </c>
      <c r="B31" s="76">
        <v>1.48</v>
      </c>
      <c r="C31" s="76">
        <v>1.478</v>
      </c>
      <c r="D31" s="76">
        <v>1.5229999999999999</v>
      </c>
      <c r="E31" s="76">
        <v>1.5569999999999999</v>
      </c>
    </row>
    <row r="32" spans="1:8" s="2" customFormat="1" ht="14">
      <c r="A32" s="9" t="s">
        <v>9</v>
      </c>
      <c r="B32" s="76">
        <v>3.8249999999999997</v>
      </c>
      <c r="C32" s="76">
        <v>3.8540000000000001</v>
      </c>
      <c r="D32" s="76">
        <v>4.1539999999999999</v>
      </c>
      <c r="E32" s="76">
        <v>4.8370000000000006</v>
      </c>
      <c r="G32" s="18"/>
      <c r="H32" s="18"/>
    </row>
    <row r="33" spans="1:8" s="2" customFormat="1" ht="14">
      <c r="A33" s="9" t="s">
        <v>19</v>
      </c>
      <c r="B33" s="77">
        <v>-0.65200000000000002</v>
      </c>
      <c r="C33" s="77">
        <v>-0.70799999999999996</v>
      </c>
      <c r="D33" s="77">
        <v>-0.76500000000000001</v>
      </c>
      <c r="E33" s="77">
        <v>-0.92800000000000005</v>
      </c>
    </row>
    <row r="34" spans="1:8" s="2" customFormat="1" ht="15.5" customHeight="1">
      <c r="A34" s="17" t="s">
        <v>178</v>
      </c>
      <c r="B34" s="76">
        <v>-1.694</v>
      </c>
      <c r="C34" s="76">
        <v>-1.6689999999999998</v>
      </c>
      <c r="D34" s="76">
        <v>-1.8679999999999999</v>
      </c>
      <c r="E34" s="76">
        <v>-2.3540000000000001</v>
      </c>
    </row>
    <row r="35" spans="1:8" s="2" customFormat="1" ht="30">
      <c r="A35" s="80" t="s">
        <v>180</v>
      </c>
      <c r="B35" s="81">
        <v>28.468</v>
      </c>
      <c r="C35" s="81">
        <v>29.711000000000002</v>
      </c>
      <c r="D35" s="81">
        <v>34.345999999999997</v>
      </c>
      <c r="E35" s="81">
        <v>41.397999999999996</v>
      </c>
      <c r="G35" s="18"/>
      <c r="H35" s="18"/>
    </row>
    <row r="36" spans="1:8" s="2" customFormat="1" ht="14"/>
    <row r="37" spans="1:8" ht="14">
      <c r="A37" s="45" t="s">
        <v>17</v>
      </c>
    </row>
    <row r="39" spans="1:8" ht="15" customHeight="1">
      <c r="A39" s="136"/>
      <c r="B39" s="136"/>
      <c r="C39" s="136"/>
      <c r="D39" s="136"/>
      <c r="E39" s="136"/>
    </row>
    <row r="40" spans="1:8" ht="15" customHeight="1">
      <c r="A40" s="136"/>
      <c r="B40" s="136"/>
      <c r="C40" s="136"/>
      <c r="D40" s="136"/>
      <c r="E40" s="136"/>
    </row>
    <row r="41" spans="1:8" ht="15" customHeight="1">
      <c r="A41" s="136"/>
      <c r="B41" s="136"/>
      <c r="C41" s="136"/>
      <c r="D41" s="136"/>
      <c r="E41" s="136"/>
    </row>
    <row r="42" spans="1:8" ht="15" customHeight="1">
      <c r="A42" s="136"/>
      <c r="B42" s="136"/>
      <c r="C42" s="136"/>
      <c r="D42" s="136"/>
      <c r="E42" s="136"/>
    </row>
    <row r="43" spans="1:8" ht="15" customHeight="1">
      <c r="A43" s="136"/>
      <c r="B43" s="136"/>
      <c r="C43" s="136"/>
      <c r="D43" s="136"/>
      <c r="E43" s="136"/>
    </row>
    <row r="44" spans="1:8" ht="15" customHeight="1">
      <c r="A44" s="136"/>
      <c r="B44" s="136"/>
      <c r="C44" s="136"/>
      <c r="D44" s="136"/>
      <c r="E44" s="136"/>
    </row>
    <row r="45" spans="1:8" ht="15" customHeight="1">
      <c r="A45" s="136"/>
      <c r="B45" s="136"/>
      <c r="C45" s="136"/>
      <c r="D45" s="136"/>
      <c r="E45" s="136"/>
    </row>
    <row r="46" spans="1:8" ht="15" customHeight="1">
      <c r="A46" s="136"/>
      <c r="B46" s="136"/>
      <c r="C46" s="136"/>
      <c r="D46" s="136"/>
      <c r="E46" s="136"/>
    </row>
    <row r="47" spans="1:8" ht="15" customHeight="1">
      <c r="A47" s="136"/>
      <c r="B47" s="136"/>
      <c r="C47" s="136"/>
      <c r="D47" s="136"/>
      <c r="E47" s="136"/>
    </row>
    <row r="48" spans="1:8" ht="15" customHeight="1">
      <c r="A48" s="136"/>
      <c r="B48" s="136"/>
      <c r="C48" s="136"/>
      <c r="D48" s="136"/>
      <c r="E48" s="136"/>
    </row>
    <row r="49" spans="1:5" ht="15" customHeight="1">
      <c r="A49" s="136"/>
      <c r="B49" s="136"/>
      <c r="C49" s="136"/>
      <c r="D49" s="136"/>
      <c r="E49" s="136"/>
    </row>
    <row r="50" spans="1:5" ht="15" customHeight="1">
      <c r="A50" s="136"/>
      <c r="B50" s="136"/>
      <c r="C50" s="136"/>
      <c r="D50" s="136"/>
      <c r="E50" s="136"/>
    </row>
    <row r="51" spans="1:5" ht="15" customHeight="1">
      <c r="A51" s="136"/>
      <c r="B51" s="136"/>
      <c r="C51" s="136"/>
      <c r="D51" s="136"/>
      <c r="E51" s="136"/>
    </row>
    <row r="52" spans="1:5" ht="15" customHeight="1">
      <c r="A52" s="136"/>
      <c r="B52" s="136"/>
      <c r="C52" s="136"/>
      <c r="D52" s="136"/>
      <c r="E52" s="136"/>
    </row>
    <row r="53" spans="1:5" ht="15" customHeight="1">
      <c r="A53" s="136"/>
      <c r="B53" s="136"/>
      <c r="C53" s="136"/>
      <c r="D53" s="136"/>
      <c r="E53" s="136"/>
    </row>
    <row r="54" spans="1:5" ht="15" customHeight="1">
      <c r="A54" s="136"/>
      <c r="B54" s="136"/>
      <c r="C54" s="136"/>
      <c r="D54" s="136"/>
      <c r="E54" s="136"/>
    </row>
    <row r="55" spans="1:5" ht="15" customHeight="1">
      <c r="A55" s="136"/>
      <c r="B55" s="136"/>
      <c r="C55" s="136"/>
      <c r="D55" s="136"/>
      <c r="E55" s="136"/>
    </row>
    <row r="56" spans="1:5" ht="15" customHeight="1">
      <c r="A56" s="136"/>
      <c r="B56" s="136"/>
      <c r="C56" s="136"/>
      <c r="D56" s="136"/>
      <c r="E56" s="136"/>
    </row>
    <row r="57" spans="1:5" ht="15" customHeight="1">
      <c r="A57" s="136"/>
      <c r="B57" s="136"/>
      <c r="C57" s="136"/>
      <c r="D57" s="136"/>
      <c r="E57" s="136"/>
    </row>
    <row r="58" spans="1:5" ht="15" customHeight="1">
      <c r="A58" s="136"/>
      <c r="B58" s="136"/>
      <c r="C58" s="136"/>
      <c r="D58" s="136"/>
      <c r="E58" s="136"/>
    </row>
    <row r="59" spans="1:5" ht="15" customHeight="1">
      <c r="A59" s="136"/>
      <c r="B59" s="136"/>
      <c r="C59" s="136"/>
      <c r="D59" s="136"/>
      <c r="E59" s="136"/>
    </row>
    <row r="60" spans="1:5" ht="15" customHeight="1">
      <c r="A60" s="136"/>
      <c r="B60" s="136"/>
      <c r="C60" s="136"/>
      <c r="D60" s="136"/>
      <c r="E60" s="136"/>
    </row>
    <row r="61" spans="1:5" ht="15" customHeight="1">
      <c r="A61" s="136"/>
      <c r="B61" s="136"/>
      <c r="C61" s="136"/>
      <c r="D61" s="136"/>
      <c r="E61" s="136"/>
    </row>
    <row r="62" spans="1:5" ht="15" customHeight="1">
      <c r="A62" s="136"/>
      <c r="B62" s="136"/>
      <c r="C62" s="136"/>
      <c r="D62" s="136"/>
      <c r="E62" s="136"/>
    </row>
    <row r="63" spans="1:5" ht="15" customHeight="1">
      <c r="A63" s="136"/>
      <c r="B63" s="136"/>
      <c r="C63" s="136"/>
      <c r="D63" s="136"/>
      <c r="E63" s="136"/>
    </row>
    <row r="64" spans="1:5" ht="15" customHeight="1">
      <c r="A64" s="136"/>
      <c r="B64" s="136"/>
      <c r="C64" s="136"/>
      <c r="D64" s="136"/>
      <c r="E64" s="136"/>
    </row>
    <row r="65" spans="1:5" ht="15" customHeight="1">
      <c r="A65" s="136"/>
      <c r="B65" s="136"/>
      <c r="C65" s="136"/>
      <c r="D65" s="136"/>
      <c r="E65" s="136"/>
    </row>
    <row r="66" spans="1:5" ht="15" customHeight="1">
      <c r="A66" s="136"/>
      <c r="B66" s="136"/>
      <c r="C66" s="136"/>
      <c r="D66" s="136"/>
      <c r="E66" s="136"/>
    </row>
    <row r="67" spans="1:5" ht="15" customHeight="1">
      <c r="A67" s="136"/>
      <c r="B67" s="136"/>
      <c r="C67" s="136"/>
      <c r="D67" s="136"/>
      <c r="E67" s="136"/>
    </row>
    <row r="68" spans="1:5" ht="15" customHeight="1">
      <c r="A68" s="136"/>
      <c r="B68" s="136"/>
      <c r="C68" s="136"/>
      <c r="D68" s="136"/>
      <c r="E68" s="136"/>
    </row>
    <row r="69" spans="1:5" ht="15" customHeight="1">
      <c r="A69" s="136"/>
      <c r="B69" s="136"/>
      <c r="C69" s="136"/>
      <c r="D69" s="136"/>
      <c r="E69" s="136"/>
    </row>
    <row r="70" spans="1:5" ht="15" customHeight="1">
      <c r="A70" s="84"/>
      <c r="B70" s="84"/>
      <c r="C70" s="84"/>
      <c r="D70" s="84"/>
      <c r="E70" s="84"/>
    </row>
    <row r="71" spans="1:5" ht="15" customHeight="1">
      <c r="A71" s="84"/>
      <c r="B71" s="84"/>
      <c r="C71" s="84"/>
      <c r="D71" s="84"/>
      <c r="E71" s="84"/>
    </row>
    <row r="72" spans="1:5" ht="15" customHeight="1">
      <c r="A72" s="84"/>
      <c r="B72" s="84"/>
      <c r="C72" s="84"/>
      <c r="D72" s="84"/>
      <c r="E72" s="84"/>
    </row>
  </sheetData>
  <mergeCells count="2">
    <mergeCell ref="A4:E4"/>
    <mergeCell ref="D6:E6"/>
  </mergeCells>
  <hyperlinks>
    <hyperlink ref="A37" location="Contents!A1" display="Back to Table of Contents" xr:uid="{8E61C290-89F7-4EB2-9F32-4392D6343F90}"/>
    <hyperlink ref="A2" r:id="rId1" xr:uid="{3EFD8EA6-C9A3-443D-A2F5-DEC94B831ECF}"/>
  </hyperlinks>
  <pageMargins left="0.7" right="0.7" top="0.75" bottom="0.75" header="0.3" footer="0.3"/>
  <pageSetup scale="90" fitToWidth="0" orientation="portrait" horizontalDpi="4294967295" verticalDpi="4294967295" r:id="rId2"/>
  <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29026A-486D-4128-934A-31F63E66496E}">
  <sheetPr>
    <pageSetUpPr fitToPage="1"/>
  </sheetPr>
  <dimension ref="A1:P64"/>
  <sheetViews>
    <sheetView zoomScaleNormal="100" workbookViewId="0"/>
  </sheetViews>
  <sheetFormatPr baseColWidth="10" defaultColWidth="8.7109375" defaultRowHeight="15" customHeight="1"/>
  <cols>
    <col min="1" max="1" width="38.5703125" style="43" customWidth="1"/>
    <col min="2" max="2" width="0" style="43" hidden="1" customWidth="1"/>
    <col min="3" max="3" width="9.5703125" style="43" bestFit="1" customWidth="1"/>
    <col min="4" max="4" width="9.5703125" style="43" customWidth="1"/>
    <col min="5" max="5" width="10.140625" style="43" customWidth="1"/>
    <col min="6" max="6" width="11.140625" style="43" customWidth="1"/>
    <col min="7" max="12" width="8.7109375" style="43"/>
    <col min="13" max="13" width="8.7109375" style="109"/>
    <col min="14" max="16384" width="8.7109375" style="43"/>
  </cols>
  <sheetData>
    <row r="1" spans="1:16" s="41" customFormat="1" ht="15" customHeight="1">
      <c r="A1" s="41" t="s">
        <v>258</v>
      </c>
      <c r="B1" s="41" t="s">
        <v>46</v>
      </c>
      <c r="M1" s="108"/>
    </row>
    <row r="2" spans="1:16" s="185" customFormat="1" ht="15" customHeight="1">
      <c r="A2" s="185" t="s">
        <v>150</v>
      </c>
      <c r="B2" s="185" t="s">
        <v>47</v>
      </c>
      <c r="M2" s="186"/>
    </row>
    <row r="3" spans="1:16" s="41" customFormat="1" ht="15" customHeight="1">
      <c r="M3" s="108"/>
    </row>
    <row r="4" spans="1:16" ht="30" customHeight="1">
      <c r="A4" s="260" t="s">
        <v>103</v>
      </c>
      <c r="B4" s="261"/>
      <c r="C4" s="261"/>
      <c r="D4" s="261"/>
      <c r="E4" s="261"/>
      <c r="F4" s="261"/>
    </row>
    <row r="5" spans="1:16" ht="15" customHeight="1">
      <c r="A5" s="110" t="s">
        <v>56</v>
      </c>
      <c r="B5" s="110"/>
      <c r="C5" s="110"/>
      <c r="D5" s="110"/>
      <c r="E5" s="110"/>
      <c r="F5" s="110"/>
    </row>
    <row r="6" spans="1:16" ht="15" customHeight="1">
      <c r="A6" s="111"/>
    </row>
    <row r="7" spans="1:16" ht="15" customHeight="1">
      <c r="B7" s="241" t="s">
        <v>53</v>
      </c>
      <c r="C7" s="262" t="s">
        <v>161</v>
      </c>
      <c r="D7" s="262" t="s">
        <v>162</v>
      </c>
      <c r="E7" s="262" t="s">
        <v>108</v>
      </c>
      <c r="F7" s="262" t="s">
        <v>54</v>
      </c>
    </row>
    <row r="8" spans="1:16" ht="15" customHeight="1">
      <c r="A8" s="110"/>
      <c r="B8" s="242"/>
      <c r="C8" s="263"/>
      <c r="D8" s="263"/>
      <c r="E8" s="263"/>
      <c r="F8" s="263"/>
    </row>
    <row r="9" spans="1:16" ht="21" customHeight="1">
      <c r="A9" s="43" t="s">
        <v>3</v>
      </c>
      <c r="B9" s="112"/>
      <c r="C9" s="112"/>
      <c r="D9" s="112"/>
      <c r="E9" s="112"/>
      <c r="F9" s="113"/>
      <c r="M9" s="114"/>
    </row>
    <row r="10" spans="1:16" ht="15" customHeight="1">
      <c r="A10" s="115" t="s">
        <v>163</v>
      </c>
      <c r="B10" s="112">
        <f>+B17-B13-B12-B14</f>
        <v>861.16399999999999</v>
      </c>
      <c r="C10" s="112">
        <v>886.32799999999997</v>
      </c>
      <c r="D10" s="112">
        <v>911.35799999999995</v>
      </c>
      <c r="E10" s="112">
        <v>25.03</v>
      </c>
      <c r="F10" s="180">
        <v>2.8249999999999997</v>
      </c>
      <c r="H10" s="112"/>
      <c r="M10" s="117"/>
      <c r="N10" s="118"/>
      <c r="O10" s="118"/>
      <c r="P10" s="118"/>
    </row>
    <row r="11" spans="1:16" ht="15" customHeight="1">
      <c r="A11" s="115" t="s">
        <v>49</v>
      </c>
      <c r="B11" s="112"/>
      <c r="C11" s="112"/>
      <c r="D11" s="112"/>
      <c r="E11" s="112"/>
      <c r="F11" s="180"/>
      <c r="H11" s="112"/>
      <c r="M11" s="117"/>
      <c r="N11" s="118"/>
      <c r="O11" s="118"/>
      <c r="P11" s="118"/>
    </row>
    <row r="12" spans="1:16" ht="15" customHeight="1">
      <c r="A12" s="119" t="s">
        <v>164</v>
      </c>
      <c r="B12" s="112">
        <v>0.02</v>
      </c>
      <c r="C12" s="127" t="s">
        <v>109</v>
      </c>
      <c r="D12" s="127" t="s">
        <v>109</v>
      </c>
      <c r="E12" s="112">
        <v>0</v>
      </c>
      <c r="F12" s="112">
        <v>0</v>
      </c>
      <c r="H12" s="112"/>
      <c r="M12" s="117"/>
      <c r="N12" s="118"/>
      <c r="O12" s="118"/>
      <c r="P12" s="118"/>
    </row>
    <row r="13" spans="1:16" ht="15" customHeight="1">
      <c r="A13" s="119" t="s">
        <v>165</v>
      </c>
      <c r="B13" s="112">
        <v>32.997999999999998</v>
      </c>
      <c r="C13" s="112">
        <v>67.492000000000004</v>
      </c>
      <c r="D13" s="112">
        <v>69.108000000000004</v>
      </c>
      <c r="E13" s="112">
        <v>1.6160000000000001</v>
      </c>
      <c r="F13" s="181">
        <v>2.395</v>
      </c>
      <c r="H13" s="116"/>
      <c r="M13" s="117"/>
      <c r="N13" s="118"/>
      <c r="O13" s="118"/>
      <c r="P13" s="118"/>
    </row>
    <row r="14" spans="1:16" ht="15" customHeight="1">
      <c r="A14" s="119" t="s">
        <v>48</v>
      </c>
      <c r="B14" s="120">
        <v>0</v>
      </c>
      <c r="C14" s="120">
        <v>0</v>
      </c>
      <c r="D14" s="120">
        <v>0</v>
      </c>
      <c r="E14" s="120">
        <v>0</v>
      </c>
      <c r="F14" s="181" t="s">
        <v>52</v>
      </c>
      <c r="H14" s="116"/>
      <c r="M14" s="117"/>
      <c r="N14" s="118"/>
      <c r="O14" s="118"/>
      <c r="P14" s="118"/>
    </row>
    <row r="15" spans="1:16" ht="15" customHeight="1">
      <c r="A15" s="121" t="s">
        <v>50</v>
      </c>
      <c r="B15" s="112">
        <f>B12+B13+B14</f>
        <v>33.018000000000001</v>
      </c>
      <c r="C15" s="112">
        <v>67.512</v>
      </c>
      <c r="D15" s="112">
        <v>69.128</v>
      </c>
      <c r="E15" s="112">
        <v>1.6160000000000001</v>
      </c>
      <c r="F15" s="180">
        <v>2.3939999999999997</v>
      </c>
      <c r="H15" s="116"/>
      <c r="M15" s="117"/>
      <c r="N15" s="118"/>
      <c r="O15" s="118"/>
      <c r="P15" s="118"/>
    </row>
    <row r="16" spans="1:16" ht="15" customHeight="1">
      <c r="A16" s="115" t="s">
        <v>51</v>
      </c>
      <c r="B16" s="122">
        <v>0</v>
      </c>
      <c r="C16" s="120">
        <v>0</v>
      </c>
      <c r="D16" s="120">
        <v>-16.146000000000001</v>
      </c>
      <c r="E16" s="120">
        <v>-16.146000000000001</v>
      </c>
      <c r="F16" s="181" t="s">
        <v>52</v>
      </c>
      <c r="H16" s="116"/>
      <c r="M16" s="117"/>
      <c r="N16" s="118"/>
      <c r="O16" s="118"/>
      <c r="P16" s="118"/>
    </row>
    <row r="17" spans="1:16" ht="15" customHeight="1">
      <c r="A17" s="121" t="s">
        <v>117</v>
      </c>
      <c r="B17" s="112">
        <v>894.18200000000002</v>
      </c>
      <c r="C17" s="112">
        <v>953.84</v>
      </c>
      <c r="D17" s="112">
        <v>964.34</v>
      </c>
      <c r="E17" s="112">
        <v>10.5</v>
      </c>
      <c r="F17" s="180">
        <v>1.101</v>
      </c>
      <c r="H17" s="112"/>
      <c r="M17" s="117"/>
      <c r="N17" s="118"/>
      <c r="O17" s="118"/>
      <c r="P17" s="118"/>
    </row>
    <row r="18" spans="1:16" ht="18.75" customHeight="1">
      <c r="A18" s="43" t="s">
        <v>15</v>
      </c>
      <c r="B18" s="116"/>
      <c r="C18" s="112"/>
      <c r="D18" s="112"/>
      <c r="E18" s="112"/>
      <c r="F18" s="180"/>
      <c r="M18" s="118"/>
      <c r="N18" s="118"/>
      <c r="O18" s="118"/>
      <c r="P18" s="118"/>
    </row>
    <row r="19" spans="1:16" ht="15" customHeight="1">
      <c r="A19" s="115" t="s">
        <v>163</v>
      </c>
      <c r="B19" s="112">
        <f>+B26-B22-B21-B23</f>
        <v>775.23500000000001</v>
      </c>
      <c r="C19" s="112">
        <v>748.55199999999991</v>
      </c>
      <c r="D19" s="112">
        <v>765.73900000000015</v>
      </c>
      <c r="E19" s="112">
        <v>17.187000000000239</v>
      </c>
      <c r="F19" s="180">
        <v>2.2960328741356895</v>
      </c>
      <c r="H19" s="112"/>
      <c r="M19" s="118"/>
      <c r="N19" s="118"/>
      <c r="O19" s="118"/>
      <c r="P19" s="118"/>
    </row>
    <row r="20" spans="1:16" ht="15" customHeight="1">
      <c r="A20" s="115" t="s">
        <v>49</v>
      </c>
      <c r="B20" s="112"/>
      <c r="C20" s="112"/>
      <c r="D20" s="112"/>
      <c r="E20" s="112"/>
      <c r="F20" s="180"/>
      <c r="H20" s="112"/>
      <c r="M20" s="118"/>
      <c r="N20" s="118"/>
      <c r="O20" s="118"/>
      <c r="P20" s="118"/>
    </row>
    <row r="21" spans="1:16" ht="15" customHeight="1">
      <c r="A21" s="119" t="s">
        <v>164</v>
      </c>
      <c r="B21" s="112">
        <v>70.072999999999993</v>
      </c>
      <c r="C21" s="112">
        <v>70.046999999999997</v>
      </c>
      <c r="D21" s="112">
        <v>69.86</v>
      </c>
      <c r="E21" s="127" t="s">
        <v>109</v>
      </c>
      <c r="F21" s="180">
        <v>-0.26700000000000002</v>
      </c>
      <c r="H21" s="112"/>
      <c r="M21" s="118"/>
      <c r="N21" s="118"/>
      <c r="O21" s="118"/>
      <c r="P21" s="118"/>
    </row>
    <row r="22" spans="1:16" ht="15" customHeight="1">
      <c r="A22" s="119" t="s">
        <v>165</v>
      </c>
      <c r="B22" s="112">
        <v>69.350000000000009</v>
      </c>
      <c r="C22" s="112">
        <v>56.286999999999999</v>
      </c>
      <c r="D22" s="112">
        <v>57.636000000000003</v>
      </c>
      <c r="E22" s="112">
        <v>1.349</v>
      </c>
      <c r="F22" s="180">
        <v>2.3969999999999998</v>
      </c>
      <c r="H22" s="112"/>
      <c r="M22" s="118"/>
      <c r="N22" s="118"/>
      <c r="O22" s="118"/>
      <c r="P22" s="118"/>
    </row>
    <row r="23" spans="1:16" ht="15" customHeight="1">
      <c r="A23" s="119" t="s">
        <v>48</v>
      </c>
      <c r="B23" s="120">
        <v>28.492000000000001</v>
      </c>
      <c r="C23" s="120">
        <v>28.786999999999999</v>
      </c>
      <c r="D23" s="120">
        <v>29.247</v>
      </c>
      <c r="E23" s="122" t="s">
        <v>109</v>
      </c>
      <c r="F23" s="180">
        <v>1.5979999999999999</v>
      </c>
      <c r="H23" s="112"/>
      <c r="M23" s="118"/>
      <c r="N23" s="118"/>
      <c r="O23" s="118"/>
      <c r="P23" s="118"/>
    </row>
    <row r="24" spans="1:16" ht="15" customHeight="1">
      <c r="A24" s="121" t="s">
        <v>50</v>
      </c>
      <c r="B24" s="112">
        <f>B21+B22+B23</f>
        <v>167.91499999999999</v>
      </c>
      <c r="C24" s="112">
        <v>155.12100000000001</v>
      </c>
      <c r="D24" s="112">
        <v>156.74299999999999</v>
      </c>
      <c r="E24" s="112">
        <v>1.6219999999999999</v>
      </c>
      <c r="F24" s="180">
        <v>1.0459999999999998</v>
      </c>
      <c r="H24" s="112"/>
      <c r="M24" s="118"/>
      <c r="N24" s="118"/>
      <c r="O24" s="118"/>
      <c r="P24" s="118"/>
    </row>
    <row r="25" spans="1:16" ht="15" customHeight="1">
      <c r="A25" s="115" t="s">
        <v>51</v>
      </c>
      <c r="B25" s="122">
        <v>0</v>
      </c>
      <c r="C25" s="120">
        <v>0</v>
      </c>
      <c r="D25" s="120">
        <v>-55.051000000000002</v>
      </c>
      <c r="E25" s="120">
        <v>-55.051000000000002</v>
      </c>
      <c r="F25" s="181" t="s">
        <v>52</v>
      </c>
      <c r="H25" s="112"/>
      <c r="M25" s="118"/>
      <c r="N25" s="118"/>
      <c r="O25" s="118"/>
      <c r="P25" s="118"/>
    </row>
    <row r="26" spans="1:16" ht="15" customHeight="1">
      <c r="A26" s="121" t="s">
        <v>124</v>
      </c>
      <c r="B26" s="112">
        <v>943.15</v>
      </c>
      <c r="C26" s="112">
        <v>903.673</v>
      </c>
      <c r="D26" s="112">
        <v>867.43100000000004</v>
      </c>
      <c r="E26" s="112">
        <v>-36.241999999999997</v>
      </c>
      <c r="F26" s="180">
        <v>-4.0110000000000001</v>
      </c>
      <c r="M26" s="118"/>
      <c r="N26" s="118"/>
      <c r="O26" s="118"/>
      <c r="P26" s="118"/>
    </row>
    <row r="27" spans="1:16" ht="21" customHeight="1">
      <c r="A27" s="43" t="s">
        <v>0</v>
      </c>
      <c r="B27" s="112"/>
      <c r="C27" s="112"/>
      <c r="D27" s="112"/>
      <c r="E27" s="112"/>
      <c r="F27" s="180"/>
      <c r="H27" s="112"/>
      <c r="M27" s="118"/>
      <c r="N27" s="118"/>
      <c r="O27" s="118"/>
      <c r="P27" s="118"/>
    </row>
    <row r="28" spans="1:16" ht="15" customHeight="1">
      <c r="A28" s="115" t="s">
        <v>163</v>
      </c>
      <c r="B28" s="112">
        <f>B10+B19</f>
        <v>1636.3989999999999</v>
      </c>
      <c r="C28" s="112">
        <v>1634.88</v>
      </c>
      <c r="D28" s="112">
        <v>1677.097</v>
      </c>
      <c r="E28" s="112">
        <v>42.217999999999996</v>
      </c>
      <c r="F28" s="180">
        <v>2.5829999999999997</v>
      </c>
      <c r="H28" s="112"/>
      <c r="M28" s="118"/>
      <c r="N28" s="118"/>
      <c r="O28" s="118"/>
      <c r="P28" s="118"/>
    </row>
    <row r="29" spans="1:16" ht="15" customHeight="1">
      <c r="A29" s="115" t="s">
        <v>49</v>
      </c>
      <c r="B29" s="112"/>
      <c r="C29" s="112"/>
      <c r="D29" s="112"/>
      <c r="E29" s="112"/>
      <c r="F29" s="180"/>
      <c r="H29" s="112"/>
      <c r="M29" s="118"/>
      <c r="N29" s="118"/>
      <c r="O29" s="118"/>
      <c r="P29" s="118"/>
    </row>
    <row r="30" spans="1:16" ht="15" customHeight="1">
      <c r="A30" s="119" t="s">
        <v>164</v>
      </c>
      <c r="B30" s="112">
        <f>B12+B21</f>
        <v>70.092999999999989</v>
      </c>
      <c r="C30" s="112">
        <v>70.066999999999993</v>
      </c>
      <c r="D30" s="112">
        <v>69.88</v>
      </c>
      <c r="E30" s="127" t="s">
        <v>109</v>
      </c>
      <c r="F30" s="180">
        <v>-0.26700000000000002</v>
      </c>
      <c r="H30" s="112"/>
      <c r="M30" s="118"/>
      <c r="N30" s="118"/>
      <c r="O30" s="118"/>
      <c r="P30" s="118"/>
    </row>
    <row r="31" spans="1:16" ht="15" customHeight="1">
      <c r="A31" s="119" t="s">
        <v>165</v>
      </c>
      <c r="B31" s="112">
        <f>B13+B22</f>
        <v>102.34800000000001</v>
      </c>
      <c r="C31" s="112">
        <v>123.779</v>
      </c>
      <c r="D31" s="112">
        <v>126.744</v>
      </c>
      <c r="E31" s="112">
        <v>2.9649999999999999</v>
      </c>
      <c r="F31" s="180">
        <v>2.3959999999999999</v>
      </c>
      <c r="H31" s="112"/>
      <c r="M31" s="118"/>
      <c r="N31" s="118"/>
      <c r="O31" s="118"/>
      <c r="P31" s="118"/>
    </row>
    <row r="32" spans="1:16" ht="15" customHeight="1">
      <c r="A32" s="119" t="str">
        <f>A23</f>
        <v>Other nonbase funding</v>
      </c>
      <c r="B32" s="120">
        <f>B14+B23</f>
        <v>28.492000000000001</v>
      </c>
      <c r="C32" s="120">
        <v>28.786999999999999</v>
      </c>
      <c r="D32" s="120">
        <v>29.247</v>
      </c>
      <c r="E32" s="122" t="s">
        <v>109</v>
      </c>
      <c r="F32" s="180">
        <v>1.5979999999999999</v>
      </c>
      <c r="H32" s="112"/>
      <c r="M32" s="118"/>
      <c r="N32" s="118"/>
      <c r="O32" s="118"/>
      <c r="P32" s="118"/>
    </row>
    <row r="33" spans="1:16" ht="15" customHeight="1">
      <c r="A33" s="183" t="s">
        <v>50</v>
      </c>
      <c r="B33" s="112">
        <f>B30+B31+B32</f>
        <v>200.93299999999999</v>
      </c>
      <c r="C33" s="112">
        <v>222.63300000000001</v>
      </c>
      <c r="D33" s="112">
        <v>225.87100000000001</v>
      </c>
      <c r="E33" s="112">
        <v>3.238</v>
      </c>
      <c r="F33" s="180">
        <v>1.4549999999999998</v>
      </c>
      <c r="H33" s="112"/>
      <c r="M33" s="118"/>
      <c r="N33" s="118"/>
      <c r="O33" s="118"/>
      <c r="P33" s="118"/>
    </row>
    <row r="34" spans="1:16" ht="15" customHeight="1">
      <c r="A34" s="115" t="s">
        <v>51</v>
      </c>
      <c r="B34" s="122">
        <v>0</v>
      </c>
      <c r="C34" s="120">
        <v>0</v>
      </c>
      <c r="D34" s="120">
        <v>-71.197000000000003</v>
      </c>
      <c r="E34" s="120">
        <v>-71.197000000000003</v>
      </c>
      <c r="F34" s="181" t="s">
        <v>52</v>
      </c>
      <c r="H34" s="112"/>
      <c r="M34" s="118"/>
      <c r="N34" s="118"/>
      <c r="O34" s="118"/>
      <c r="P34" s="118"/>
    </row>
    <row r="35" spans="1:16" ht="20" customHeight="1">
      <c r="A35" s="184" t="s">
        <v>0</v>
      </c>
      <c r="B35" s="124">
        <f>SUM(B28:B32)</f>
        <v>1837.3319999999999</v>
      </c>
      <c r="C35" s="124">
        <v>1857.5129999999999</v>
      </c>
      <c r="D35" s="124">
        <v>1831.771</v>
      </c>
      <c r="E35" s="124">
        <v>-25.742000000000001</v>
      </c>
      <c r="F35" s="180">
        <v>-1.3859999999999999</v>
      </c>
      <c r="H35" s="112"/>
      <c r="M35" s="118"/>
      <c r="N35" s="118"/>
      <c r="O35" s="118"/>
      <c r="P35" s="118"/>
    </row>
    <row r="36" spans="1:16" ht="15" customHeight="1">
      <c r="A36" s="123"/>
      <c r="B36" s="124"/>
      <c r="C36" s="124"/>
      <c r="D36" s="124"/>
      <c r="E36" s="124"/>
      <c r="F36" s="182"/>
      <c r="H36" s="112"/>
      <c r="M36" s="118"/>
      <c r="N36" s="118"/>
      <c r="O36" s="118"/>
      <c r="P36" s="118"/>
    </row>
    <row r="37" spans="1:16" ht="15" customHeight="1">
      <c r="A37" s="125" t="s">
        <v>23</v>
      </c>
      <c r="B37" s="124"/>
      <c r="C37" s="124"/>
      <c r="D37" s="124"/>
      <c r="E37" s="124"/>
      <c r="F37" s="182"/>
      <c r="H37" s="112"/>
      <c r="M37" s="118"/>
      <c r="N37" s="118"/>
      <c r="O37" s="118"/>
      <c r="P37" s="118"/>
    </row>
    <row r="38" spans="1:16" ht="15" customHeight="1">
      <c r="A38" s="126" t="s">
        <v>166</v>
      </c>
      <c r="B38" s="124"/>
      <c r="C38" s="124"/>
      <c r="D38" s="124"/>
      <c r="E38" s="124"/>
      <c r="F38" s="182"/>
      <c r="H38" s="112"/>
      <c r="M38" s="118"/>
      <c r="N38" s="118"/>
      <c r="O38" s="118"/>
      <c r="P38" s="118"/>
    </row>
    <row r="39" spans="1:16" ht="15" customHeight="1">
      <c r="A39" s="115" t="s">
        <v>3</v>
      </c>
      <c r="B39" s="127" t="s">
        <v>52</v>
      </c>
      <c r="C39" s="112">
        <v>886.34900000000005</v>
      </c>
      <c r="D39" s="112">
        <v>895.21199999999999</v>
      </c>
      <c r="E39" s="112">
        <v>8.8629999999999995</v>
      </c>
      <c r="F39" s="180">
        <v>1</v>
      </c>
      <c r="H39" s="112"/>
      <c r="M39" s="118"/>
      <c r="N39" s="118"/>
      <c r="O39" s="118"/>
      <c r="P39" s="118"/>
    </row>
    <row r="40" spans="1:16" ht="15" customHeight="1">
      <c r="A40" s="115" t="s">
        <v>15</v>
      </c>
      <c r="B40" s="127" t="s">
        <v>52</v>
      </c>
      <c r="C40" s="112">
        <v>703.65099999999995</v>
      </c>
      <c r="D40" s="112">
        <v>710.68799999999999</v>
      </c>
      <c r="E40" s="112">
        <v>7.0380000000000003</v>
      </c>
      <c r="F40" s="180">
        <v>1.0009999999999999</v>
      </c>
      <c r="H40" s="112"/>
      <c r="M40" s="118"/>
      <c r="N40" s="118"/>
      <c r="O40" s="118"/>
      <c r="P40" s="118"/>
    </row>
    <row r="41" spans="1:16" ht="15" customHeight="1">
      <c r="A41" s="126" t="s">
        <v>167</v>
      </c>
      <c r="B41" s="127"/>
      <c r="C41" s="124"/>
      <c r="D41" s="124"/>
      <c r="E41" s="124"/>
      <c r="F41" s="182"/>
      <c r="H41" s="112"/>
      <c r="M41" s="118"/>
      <c r="N41" s="118"/>
      <c r="O41" s="118"/>
      <c r="P41" s="118"/>
    </row>
    <row r="42" spans="1:16" ht="15" customHeight="1">
      <c r="A42" s="115" t="s">
        <v>3</v>
      </c>
      <c r="B42" s="127" t="s">
        <v>52</v>
      </c>
      <c r="C42" s="112">
        <v>849.77499999999998</v>
      </c>
      <c r="D42" s="112">
        <v>849.77499999999998</v>
      </c>
      <c r="E42" s="112">
        <v>0</v>
      </c>
      <c r="F42" s="112">
        <v>0</v>
      </c>
      <c r="H42" s="112"/>
      <c r="M42" s="118"/>
      <c r="N42" s="118"/>
      <c r="O42" s="118"/>
      <c r="P42" s="118"/>
    </row>
    <row r="43" spans="1:16" ht="15" customHeight="1">
      <c r="A43" s="128" t="s">
        <v>15</v>
      </c>
      <c r="B43" s="129" t="s">
        <v>52</v>
      </c>
      <c r="C43" s="179">
        <v>736.428</v>
      </c>
      <c r="D43" s="179">
        <v>736.428</v>
      </c>
      <c r="E43" s="179">
        <v>0</v>
      </c>
      <c r="F43" s="179">
        <v>0</v>
      </c>
      <c r="H43" s="112"/>
      <c r="M43" s="118"/>
      <c r="N43" s="118"/>
      <c r="O43" s="118"/>
      <c r="P43" s="118"/>
    </row>
    <row r="44" spans="1:16" ht="15" customHeight="1">
      <c r="C44" s="112"/>
      <c r="D44" s="112"/>
      <c r="E44" s="112"/>
    </row>
    <row r="45" spans="1:16" ht="15" customHeight="1">
      <c r="A45" s="130" t="s">
        <v>17</v>
      </c>
    </row>
    <row r="46" spans="1:16" ht="15" customHeight="1">
      <c r="C46" s="131"/>
      <c r="D46" s="131"/>
      <c r="E46" s="131"/>
    </row>
    <row r="47" spans="1:16" ht="15" customHeight="1">
      <c r="A47" s="82"/>
      <c r="B47" s="82"/>
      <c r="C47" s="82"/>
      <c r="D47" s="82"/>
      <c r="E47" s="82"/>
      <c r="F47" s="82"/>
    </row>
    <row r="48" spans="1:16" ht="15" customHeight="1">
      <c r="A48" s="82"/>
      <c r="B48" s="82"/>
      <c r="C48" s="82"/>
      <c r="D48" s="82"/>
      <c r="E48" s="82"/>
      <c r="F48" s="82"/>
    </row>
    <row r="49" spans="1:6" ht="15" customHeight="1">
      <c r="A49" s="82"/>
      <c r="B49" s="82"/>
      <c r="C49" s="82"/>
      <c r="D49" s="82"/>
      <c r="E49" s="82"/>
      <c r="F49" s="82"/>
    </row>
    <row r="50" spans="1:6" ht="15" customHeight="1">
      <c r="A50" s="82"/>
      <c r="B50" s="82"/>
      <c r="C50" s="82"/>
      <c r="D50" s="82"/>
      <c r="E50" s="82"/>
      <c r="F50" s="82"/>
    </row>
    <row r="51" spans="1:6" ht="15" customHeight="1">
      <c r="A51" s="82"/>
      <c r="B51" s="82"/>
      <c r="C51" s="82"/>
      <c r="D51" s="82"/>
      <c r="E51" s="82"/>
      <c r="F51" s="82"/>
    </row>
    <row r="52" spans="1:6" ht="15" customHeight="1">
      <c r="A52" s="82"/>
      <c r="B52" s="82"/>
      <c r="C52" s="82"/>
      <c r="D52" s="82"/>
      <c r="E52" s="82"/>
      <c r="F52" s="82"/>
    </row>
    <row r="53" spans="1:6" ht="15" customHeight="1">
      <c r="A53" s="82"/>
      <c r="B53" s="82"/>
      <c r="C53" s="82"/>
      <c r="D53" s="82"/>
      <c r="E53" s="82"/>
      <c r="F53" s="82"/>
    </row>
    <row r="54" spans="1:6" ht="15" customHeight="1">
      <c r="A54" s="82"/>
      <c r="B54" s="82"/>
      <c r="C54" s="82"/>
      <c r="D54" s="82"/>
      <c r="E54" s="82"/>
      <c r="F54" s="82"/>
    </row>
    <row r="55" spans="1:6" ht="15" customHeight="1">
      <c r="A55" s="82"/>
      <c r="B55" s="82"/>
      <c r="C55" s="82"/>
      <c r="D55" s="82"/>
      <c r="E55" s="82"/>
      <c r="F55" s="82"/>
    </row>
    <row r="56" spans="1:6" ht="15" customHeight="1">
      <c r="A56" s="82"/>
      <c r="B56" s="82"/>
      <c r="C56" s="82"/>
      <c r="D56" s="82"/>
      <c r="E56" s="82"/>
      <c r="F56" s="82"/>
    </row>
    <row r="57" spans="1:6" ht="15" customHeight="1">
      <c r="A57" s="82"/>
      <c r="B57" s="82"/>
      <c r="C57" s="82"/>
      <c r="D57" s="82"/>
      <c r="E57" s="82"/>
      <c r="F57" s="82"/>
    </row>
    <row r="58" spans="1:6" ht="15" customHeight="1">
      <c r="A58" s="82"/>
      <c r="B58" s="82"/>
      <c r="C58" s="82"/>
      <c r="D58" s="82"/>
      <c r="E58" s="82"/>
      <c r="F58" s="82"/>
    </row>
    <row r="59" spans="1:6" ht="15" customHeight="1">
      <c r="A59" s="82"/>
      <c r="B59" s="82"/>
      <c r="C59" s="82"/>
      <c r="D59" s="82"/>
      <c r="E59" s="82"/>
      <c r="F59" s="82"/>
    </row>
    <row r="60" spans="1:6" ht="15" customHeight="1">
      <c r="A60" s="82"/>
      <c r="B60" s="82"/>
      <c r="C60" s="82"/>
      <c r="D60" s="82"/>
      <c r="E60" s="82"/>
      <c r="F60" s="82"/>
    </row>
    <row r="61" spans="1:6" ht="15" customHeight="1">
      <c r="A61" s="82"/>
      <c r="B61" s="82"/>
      <c r="C61" s="82"/>
      <c r="D61" s="82"/>
      <c r="E61" s="82"/>
      <c r="F61" s="82"/>
    </row>
    <row r="62" spans="1:6" ht="15" customHeight="1">
      <c r="A62" s="82"/>
      <c r="B62" s="82"/>
      <c r="C62" s="82"/>
      <c r="D62" s="82"/>
      <c r="E62" s="82"/>
      <c r="F62" s="82"/>
    </row>
    <row r="63" spans="1:6" ht="15" customHeight="1">
      <c r="A63" s="82"/>
      <c r="B63" s="82"/>
      <c r="C63" s="82"/>
      <c r="D63" s="82"/>
      <c r="E63" s="82"/>
      <c r="F63" s="82"/>
    </row>
    <row r="64" spans="1:6" ht="15" customHeight="1">
      <c r="A64" s="82"/>
      <c r="B64" s="82"/>
      <c r="C64" s="82"/>
      <c r="D64" s="82"/>
      <c r="E64" s="82"/>
      <c r="F64" s="82"/>
    </row>
  </sheetData>
  <mergeCells count="5">
    <mergeCell ref="A4:F4"/>
    <mergeCell ref="C7:C8"/>
    <mergeCell ref="D7:D8"/>
    <mergeCell ref="E7:E8"/>
    <mergeCell ref="F7:F8"/>
  </mergeCells>
  <hyperlinks>
    <hyperlink ref="A2" r:id="rId1" xr:uid="{AF1C6501-5EE0-475A-B262-4E0C4B402AF2}"/>
    <hyperlink ref="B2" r:id="rId2" xr:uid="{9BF64012-8422-4541-ABDE-BEDFCC31BEC7}"/>
    <hyperlink ref="A45" location="Contents!A1" display="Back to Table of Contents" xr:uid="{A8D373C7-BCBA-400A-BFA8-6FACEA88AF3B}"/>
  </hyperlinks>
  <pageMargins left="0.75" right="0.75" top="1" bottom="1" header="0.5" footer="0.5"/>
  <pageSetup scale="62" orientation="portrait" horizontalDpi="4294967295" verticalDpi="4294967295" r:id="rId3"/>
  <headerFooter alignWithMargins="0"/>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2D175C4-81F2-DF42-8DBC-FA3123587BC8}">
  <dimension ref="A1:N15"/>
  <sheetViews>
    <sheetView workbookViewId="0"/>
  </sheetViews>
  <sheetFormatPr baseColWidth="10" defaultColWidth="10.7109375" defaultRowHeight="16"/>
  <cols>
    <col min="1" max="1" width="27.5703125" style="187" customWidth="1"/>
    <col min="2" max="14" width="5.85546875" style="187" customWidth="1"/>
    <col min="15" max="16384" width="10.7109375" style="187"/>
  </cols>
  <sheetData>
    <row r="1" spans="1:14" customFormat="1">
      <c r="A1" s="62" t="s">
        <v>257</v>
      </c>
    </row>
    <row r="2" spans="1:14" s="160" customFormat="1">
      <c r="A2" s="159" t="s">
        <v>150</v>
      </c>
    </row>
    <row r="4" spans="1:14" ht="31" customHeight="1">
      <c r="A4" s="253" t="s">
        <v>175</v>
      </c>
      <c r="B4" s="253"/>
      <c r="C4" s="253"/>
      <c r="D4" s="253"/>
      <c r="E4" s="253"/>
      <c r="F4" s="253"/>
      <c r="G4" s="253"/>
      <c r="H4" s="253"/>
      <c r="I4" s="253"/>
      <c r="J4" s="253"/>
      <c r="K4" s="253"/>
      <c r="L4" s="253"/>
      <c r="M4" s="253"/>
    </row>
    <row r="5" spans="1:14">
      <c r="A5" s="189" t="s">
        <v>56</v>
      </c>
      <c r="B5" s="189"/>
      <c r="C5" s="189"/>
      <c r="D5" s="189"/>
      <c r="E5" s="189"/>
      <c r="F5" s="189"/>
      <c r="G5" s="189"/>
      <c r="H5" s="189"/>
      <c r="I5" s="189"/>
      <c r="J5" s="189"/>
      <c r="K5" s="189"/>
      <c r="L5" s="189"/>
      <c r="M5" s="189"/>
      <c r="N5" s="189"/>
    </row>
    <row r="6" spans="1:14">
      <c r="A6" s="190"/>
      <c r="B6" s="190"/>
      <c r="C6" s="190"/>
      <c r="D6" s="190"/>
      <c r="E6" s="190"/>
      <c r="F6" s="190"/>
      <c r="G6" s="190"/>
      <c r="H6" s="190"/>
      <c r="I6" s="190"/>
      <c r="J6" s="190"/>
      <c r="K6" s="190"/>
      <c r="L6" s="190"/>
      <c r="M6" s="264" t="s">
        <v>0</v>
      </c>
      <c r="N6" s="264"/>
    </row>
    <row r="7" spans="1:14" ht="32" customHeight="1">
      <c r="A7" s="189"/>
      <c r="B7" s="189">
        <v>2024</v>
      </c>
      <c r="C7" s="189">
        <v>2025</v>
      </c>
      <c r="D7" s="189">
        <v>2026</v>
      </c>
      <c r="E7" s="189">
        <v>2027</v>
      </c>
      <c r="F7" s="189">
        <v>2028</v>
      </c>
      <c r="G7" s="189">
        <v>2029</v>
      </c>
      <c r="H7" s="189">
        <v>2030</v>
      </c>
      <c r="I7" s="189">
        <v>2031</v>
      </c>
      <c r="J7" s="189">
        <v>2032</v>
      </c>
      <c r="K7" s="189">
        <v>2033</v>
      </c>
      <c r="L7" s="189">
        <v>2034</v>
      </c>
      <c r="M7" s="200" t="s">
        <v>173</v>
      </c>
      <c r="N7" s="200" t="s">
        <v>174</v>
      </c>
    </row>
    <row r="8" spans="1:14">
      <c r="A8" s="190" t="s">
        <v>172</v>
      </c>
      <c r="B8" s="243">
        <v>41.742000000000004</v>
      </c>
      <c r="C8" s="243">
        <v>54.567</v>
      </c>
      <c r="D8" s="243">
        <v>71.153000000000006</v>
      </c>
      <c r="E8" s="243">
        <v>86.090999999999994</v>
      </c>
      <c r="F8" s="243">
        <v>98.581999999999994</v>
      </c>
      <c r="G8" s="243">
        <v>107.878</v>
      </c>
      <c r="H8" s="243">
        <v>118.86099999999999</v>
      </c>
      <c r="I8" s="243">
        <v>130.869</v>
      </c>
      <c r="J8" s="243">
        <v>142.51100000000002</v>
      </c>
      <c r="K8" s="243">
        <v>155.119</v>
      </c>
      <c r="L8" s="243">
        <v>167.20800000000003</v>
      </c>
      <c r="M8" s="243">
        <v>352.13499999999999</v>
      </c>
      <c r="N8" s="243">
        <v>1174.5810000000001</v>
      </c>
    </row>
    <row r="9" spans="1:14">
      <c r="A9" s="190" t="s">
        <v>171</v>
      </c>
      <c r="B9" s="191"/>
      <c r="C9" s="191"/>
      <c r="D9" s="191"/>
      <c r="E9" s="191"/>
      <c r="F9" s="191"/>
      <c r="G9" s="191"/>
      <c r="H9" s="191"/>
      <c r="I9" s="191"/>
      <c r="J9" s="191"/>
      <c r="K9" s="191"/>
      <c r="L9" s="191"/>
      <c r="M9" s="191"/>
      <c r="N9" s="191"/>
    </row>
    <row r="10" spans="1:14">
      <c r="A10" s="192" t="s">
        <v>170</v>
      </c>
      <c r="B10" s="243">
        <v>6.3719999999999999</v>
      </c>
      <c r="C10" s="243">
        <v>10.657999999999999</v>
      </c>
      <c r="D10" s="243">
        <v>13.236000000000001</v>
      </c>
      <c r="E10" s="243">
        <v>15.067</v>
      </c>
      <c r="F10" s="243">
        <v>16.513999999999996</v>
      </c>
      <c r="G10" s="243">
        <v>17.635999999999999</v>
      </c>
      <c r="H10" s="243">
        <v>19.478000000000002</v>
      </c>
      <c r="I10" s="243">
        <v>21.451000000000001</v>
      </c>
      <c r="J10" s="243">
        <v>23.274000000000001</v>
      </c>
      <c r="K10" s="243">
        <v>24.594000000000005</v>
      </c>
      <c r="L10" s="243">
        <v>25.457999999999998</v>
      </c>
      <c r="M10" s="243">
        <v>61.847000000000001</v>
      </c>
      <c r="N10" s="243">
        <v>193.73800000000003</v>
      </c>
    </row>
    <row r="11" spans="1:14">
      <c r="A11" s="192" t="s">
        <v>169</v>
      </c>
      <c r="B11" s="244">
        <v>-0.40100000000000002</v>
      </c>
      <c r="C11" s="244">
        <v>-1.8420000000000001</v>
      </c>
      <c r="D11" s="244">
        <v>-1.9359999999999999</v>
      </c>
      <c r="E11" s="244">
        <v>-0.59799999999999998</v>
      </c>
      <c r="F11" s="244">
        <v>-0.67</v>
      </c>
      <c r="G11" s="244">
        <v>1.359</v>
      </c>
      <c r="H11" s="244">
        <v>7.0789999999999997</v>
      </c>
      <c r="I11" s="244">
        <v>13.246</v>
      </c>
      <c r="J11" s="244">
        <v>19.972999999999999</v>
      </c>
      <c r="K11" s="244">
        <v>23.687999999999999</v>
      </c>
      <c r="L11" s="244">
        <v>24.411000000000001</v>
      </c>
      <c r="M11" s="244">
        <v>-5.4470000000000001</v>
      </c>
      <c r="N11" s="244">
        <v>84.308999999999997</v>
      </c>
    </row>
    <row r="12" spans="1:14">
      <c r="A12" s="193" t="s">
        <v>0</v>
      </c>
      <c r="B12" s="243">
        <v>5.9710000000000001</v>
      </c>
      <c r="C12" s="243">
        <v>8.8159999999999989</v>
      </c>
      <c r="D12" s="243">
        <v>11.3</v>
      </c>
      <c r="E12" s="243">
        <v>14.468999999999999</v>
      </c>
      <c r="F12" s="243">
        <v>15.843999999999998</v>
      </c>
      <c r="G12" s="243">
        <v>18.995000000000001</v>
      </c>
      <c r="H12" s="243">
        <v>26.557000000000002</v>
      </c>
      <c r="I12" s="243">
        <v>34.697000000000003</v>
      </c>
      <c r="J12" s="243">
        <v>43.247</v>
      </c>
      <c r="K12" s="243">
        <v>48.282000000000004</v>
      </c>
      <c r="L12" s="243">
        <v>49.869</v>
      </c>
      <c r="M12" s="243">
        <v>56.400000000000006</v>
      </c>
      <c r="N12" s="243">
        <v>278.04700000000003</v>
      </c>
    </row>
    <row r="13" spans="1:14" s="188" customFormat="1">
      <c r="A13" s="194" t="s">
        <v>168</v>
      </c>
      <c r="B13" s="245">
        <v>-35.771000000000001</v>
      </c>
      <c r="C13" s="245">
        <v>-45.751000000000005</v>
      </c>
      <c r="D13" s="245">
        <v>-59.853000000000009</v>
      </c>
      <c r="E13" s="245">
        <v>-71.622</v>
      </c>
      <c r="F13" s="245">
        <v>-82.738</v>
      </c>
      <c r="G13" s="245">
        <v>-88.88300000000001</v>
      </c>
      <c r="H13" s="245">
        <v>-92.303999999999988</v>
      </c>
      <c r="I13" s="245">
        <v>-96.171999999999997</v>
      </c>
      <c r="J13" s="245">
        <v>-99.264000000000024</v>
      </c>
      <c r="K13" s="245">
        <v>-106.83699999999999</v>
      </c>
      <c r="L13" s="245">
        <v>-117.33900000000001</v>
      </c>
      <c r="M13" s="245">
        <v>-295.73500000000001</v>
      </c>
      <c r="N13" s="245">
        <v>-896.53400000000011</v>
      </c>
    </row>
    <row r="15" spans="1:14">
      <c r="A15" s="45" t="s">
        <v>17</v>
      </c>
    </row>
  </sheetData>
  <mergeCells count="2">
    <mergeCell ref="M6:N6"/>
    <mergeCell ref="A4:M4"/>
  </mergeCells>
  <hyperlinks>
    <hyperlink ref="A2" r:id="rId1" xr:uid="{A7BFBCE4-24EB-FF40-BA23-E1897675AD1D}"/>
    <hyperlink ref="A15" location="Contents!A1" display="Back to Table of Contents" xr:uid="{848AC623-901D-9942-9042-3159868B304A}"/>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13</vt:i4>
      </vt:variant>
      <vt:variant>
        <vt:lpstr>Named Ranges</vt:lpstr>
      </vt:variant>
      <vt:variant>
        <vt:i4>2</vt:i4>
      </vt:variant>
    </vt:vector>
  </HeadingPairs>
  <TitlesOfParts>
    <vt:vector size="15" baseType="lpstr">
      <vt:lpstr>Contents</vt:lpstr>
      <vt:lpstr>Table 1-1</vt:lpstr>
      <vt:lpstr>Table 1-2</vt:lpstr>
      <vt:lpstr>Table 1-3 </vt:lpstr>
      <vt:lpstr>Table 1-4</vt:lpstr>
      <vt:lpstr>Table 1-4, Unadjusted</vt:lpstr>
      <vt:lpstr>Table 1-5</vt:lpstr>
      <vt:lpstr>Table 1-6</vt:lpstr>
      <vt:lpstr>Box Table 1-1</vt:lpstr>
      <vt:lpstr>Table 3-1</vt:lpstr>
      <vt:lpstr>Supplemental Table 1</vt:lpstr>
      <vt:lpstr>Supplemental Table 2</vt:lpstr>
      <vt:lpstr>Supplemental Table 3</vt:lpstr>
      <vt:lpstr>'Table 1-4'!Print_Area</vt:lpstr>
      <vt:lpstr>'Table 3-1'!Print_Area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2024-01-28T16:40:07Z</dcterms:created>
  <dcterms:modified xsi:type="dcterms:W3CDTF">2024-06-28T20:17:53Z</dcterms:modified>
</cp:coreProperties>
</file>